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50i Investitionskosten\0300 Fachthemen\13 Zustimmungsverfahren 2023\Berechnungsschemata\"/>
    </mc:Choice>
  </mc:AlternateContent>
  <bookViews>
    <workbookView xWindow="0" yWindow="0" windowWidth="28800" windowHeight="11700" tabRatio="694" activeTab="2"/>
  </bookViews>
  <sheets>
    <sheet name="Checkliste" sheetId="51" r:id="rId1"/>
    <sheet name="Listen" sheetId="95" state="hidden" r:id="rId2"/>
    <sheet name="Deckblatt M" sheetId="50" r:id="rId3"/>
    <sheet name="Gesamtsumme M je LB" sheetId="33" r:id="rId4"/>
    <sheet name="Verteilungsschlüssel M" sheetId="57" r:id="rId5"/>
    <sheet name="AV gesamt M" sheetId="55" r:id="rId6"/>
    <sheet name="AV LB I M" sheetId="58" r:id="rId7"/>
    <sheet name="AV LB II M" sheetId="59" r:id="rId8"/>
    <sheet name="AV LB III M" sheetId="71" r:id="rId9"/>
    <sheet name="Abschreibungen M" sheetId="96" r:id="rId10"/>
    <sheet name="Darlehen M" sheetId="104" r:id="rId11"/>
    <sheet name="EK- Zins M" sheetId="105" r:id="rId12"/>
    <sheet name="Instandhaltung M" sheetId="36" r:id="rId13"/>
    <sheet name="Preisindizes Wohngebäude" sheetId="109" r:id="rId14"/>
    <sheet name="Verbraucherpreisindex" sheetId="110" r:id="rId15"/>
    <sheet name="Miete Pacht Leasing M" sheetId="91" r:id="rId16"/>
    <sheet name="Auflösung Sonderposten M" sheetId="94" r:id="rId17"/>
    <sheet name="Gesamtsumme V" sheetId="97" r:id="rId18"/>
    <sheet name="AV gesamt V" sheetId="98" r:id="rId19"/>
    <sheet name="Abschreibungen V" sheetId="99" r:id="rId20"/>
    <sheet name="Darlehen V" sheetId="111" r:id="rId21"/>
    <sheet name="EK- Zins V" sheetId="112" r:id="rId22"/>
    <sheet name="Instandhaltung V" sheetId="113" r:id="rId23"/>
    <sheet name="Preisindizes Wohngebäude V" sheetId="114" r:id="rId24"/>
    <sheet name="Verbraucherpreisindex V" sheetId="115" r:id="rId25"/>
    <sheet name="Miete Pacht Leasing V" sheetId="103" r:id="rId26"/>
    <sheet name="Auflösung Sonderposten V" sheetId="102" r:id="rId27"/>
  </sheets>
  <externalReferences>
    <externalReference r:id="rId28"/>
    <externalReference r:id="rId29"/>
    <externalReference r:id="rId30"/>
    <externalReference r:id="rId31"/>
    <externalReference r:id="rId32"/>
  </externalReferences>
  <definedNames>
    <definedName name="_002_Dmtl">#REF!</definedName>
    <definedName name="_AMO_UniqueIdentifier" hidden="1">"'1f2b6d9a-5d0e-49cb-8fd1-272e721eeb2c'"</definedName>
    <definedName name="Abfrage1">#REF!</definedName>
    <definedName name="Abfrage2">#REF!</definedName>
    <definedName name="Abfrage3">#REF!</definedName>
    <definedName name="_xlnm.Print_Area" localSheetId="9">'Abschreibungen M'!$A$2:$N$54</definedName>
    <definedName name="_xlnm.Print_Area" localSheetId="19">'Abschreibungen V'!$A$1:$E$53</definedName>
    <definedName name="_xlnm.Print_Area" localSheetId="16">'Auflösung Sonderposten M'!$A$1:$E$22</definedName>
    <definedName name="_xlnm.Print_Area" localSheetId="26">'Auflösung Sonderposten V'!$A$1:$E$19</definedName>
    <definedName name="_xlnm.Print_Area" localSheetId="5">'AV gesamt M'!$A$1:$G$26</definedName>
    <definedName name="_xlnm.Print_Area" localSheetId="0">Checkliste!$A$2:$E$28</definedName>
    <definedName name="_xlnm.Print_Area" localSheetId="10">'Darlehen M'!$A$1:$N$25</definedName>
    <definedName name="_xlnm.Print_Area" localSheetId="20">'Darlehen V'!$A$2:$F$25</definedName>
    <definedName name="_xlnm.Print_Area" localSheetId="2">'Deckblatt M'!$A$1:$D$43</definedName>
    <definedName name="_xlnm.Print_Area" localSheetId="21">'EK- Zins V'!$A$2:$H$5</definedName>
    <definedName name="_xlnm.Print_Area" localSheetId="3">'Gesamtsumme M je LB'!$A$1:$N$31</definedName>
    <definedName name="_xlnm.Print_Area" localSheetId="17">'Gesamtsumme V'!$A$1:$E$29</definedName>
    <definedName name="_xlnm.Print_Area" localSheetId="12">'Instandhaltung M'!$A$1:$G$51</definedName>
    <definedName name="_xlnm.Print_Area" localSheetId="22">'Instandhaltung V'!$A$1:$C$6</definedName>
    <definedName name="_xlnm.Print_Area" localSheetId="15">'Miete Pacht Leasing M'!$A$1:$H$21</definedName>
    <definedName name="_xlnm.Print_Area" localSheetId="25">'Miete Pacht Leasing V'!$A$1:$F$14</definedName>
    <definedName name="_xlnm.Print_Area" localSheetId="13">'Preisindizes Wohngebäude'!$A$2:$D$60</definedName>
    <definedName name="_xlnm.Print_Area" localSheetId="23">'Preisindizes Wohngebäude V'!$A$2:$D$60</definedName>
    <definedName name="_xlnm.Print_Area" localSheetId="4">'Verteilungsschlüssel M'!$A$1:$L$37</definedName>
    <definedName name="Durchschnitte_mtl">#REF!</definedName>
    <definedName name="Finanzierungsplan" localSheetId="9">#REF!</definedName>
    <definedName name="Finanzierungsplan" localSheetId="19">#REF!</definedName>
    <definedName name="Finanzierungsplan" localSheetId="16">[1]Inhaltsverzeichnis!#REF!</definedName>
    <definedName name="Finanzierungsplan" localSheetId="26">[1]Inhaltsverzeichnis!#REF!</definedName>
    <definedName name="Finanzierungsplan" localSheetId="6">#REF!</definedName>
    <definedName name="Finanzierungsplan" localSheetId="8">#REF!</definedName>
    <definedName name="Finanzierungsplan" localSheetId="20">#REF!</definedName>
    <definedName name="Finanzierungsplan" localSheetId="11">#REF!</definedName>
    <definedName name="Finanzierungsplan" localSheetId="21">#REF!</definedName>
    <definedName name="Finanzierungsplan" localSheetId="15">[2]Inhaltsverzeichnis!#REF!</definedName>
    <definedName name="Finanzierungsplan" localSheetId="25">[2]Inhaltsverzeichnis!#REF!</definedName>
    <definedName name="Finanzierungsplan">#REF!</definedName>
    <definedName name="Hilfstab">'[3]Abfrage1 orig'!$A$1:$S$525</definedName>
    <definedName name="Hilfstab26bis40">'[3]Abfrage1 orig'!$A$1:$S$525</definedName>
    <definedName name="HTML_CodePage" hidden="1">1252</definedName>
    <definedName name="HTML_Control" localSheetId="14" hidden="1">{"'Seite18-19'!$A$1:$O$57"}</definedName>
    <definedName name="HTML_Control" localSheetId="24"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k" localSheetId="9">#REF!</definedName>
    <definedName name="jk" localSheetId="19">#REF!</definedName>
    <definedName name="jk" localSheetId="8">#REF!</definedName>
    <definedName name="jk" localSheetId="20">#REF!</definedName>
    <definedName name="jk" localSheetId="11">#REF!</definedName>
    <definedName name="jk" localSheetId="21">#REF!</definedName>
    <definedName name="jk" localSheetId="15">[2]Inhaltsverzeichnis!#REF!</definedName>
    <definedName name="jk" localSheetId="25">[2]Inhaltsverzeichnis!#REF!</definedName>
    <definedName name="jk">#REF!</definedName>
    <definedName name="LB_II__Bitte_auswählen" localSheetId="20">[4]Deckblatt!#REF!</definedName>
    <definedName name="LB_II__Bitte_auswählen" localSheetId="21">[4]Deckblatt!#REF!</definedName>
    <definedName name="LB_II__Bitte_auswählen">[5]Deckblatt!#REF!</definedName>
    <definedName name="MZ_00_02_00_100">#REF!</definedName>
    <definedName name="Print_Area" localSheetId="14">Verbraucherpreisindex!$A$2:$G$26</definedName>
    <definedName name="Print_Area" localSheetId="24">'Verbraucherpreisindex V'!$A$2:$G$26</definedName>
    <definedName name="test">'[3]Abfrage1 orig'!$A$1:$S$525</definedName>
    <definedName name="Übersicht" localSheetId="9">#REF!</definedName>
    <definedName name="Übersicht" localSheetId="19">#REF!</definedName>
    <definedName name="Übersicht" localSheetId="20">#REF!</definedName>
    <definedName name="Übersicht" localSheetId="11">#REF!</definedName>
    <definedName name="Übersicht" localSheetId="21">#REF!</definedName>
    <definedName name="Übersicht">#REF!</definedName>
  </definedNames>
  <calcPr calcId="162913"/>
</workbook>
</file>

<file path=xl/calcChain.xml><?xml version="1.0" encoding="utf-8"?>
<calcChain xmlns="http://schemas.openxmlformats.org/spreadsheetml/2006/main">
  <c r="C16" i="33" l="1"/>
  <c r="C7" i="33"/>
  <c r="K15" i="104" l="1"/>
  <c r="G15" i="104"/>
  <c r="G25" i="104"/>
  <c r="C17" i="33"/>
  <c r="D25" i="111"/>
  <c r="D15" i="111"/>
  <c r="C15" i="97" s="1"/>
  <c r="E15" i="111"/>
  <c r="C7" i="97" s="1"/>
  <c r="B40" i="36" l="1"/>
  <c r="B26" i="36"/>
  <c r="E21" i="97" l="1"/>
  <c r="C17" i="50" l="1"/>
  <c r="C16" i="97" l="1"/>
  <c r="E16" i="97" s="1"/>
  <c r="K17" i="33"/>
  <c r="G17" i="33"/>
  <c r="K8" i="33"/>
  <c r="G8" i="33"/>
  <c r="C8" i="33"/>
  <c r="D59" i="114"/>
  <c r="D58" i="114"/>
  <c r="C58" i="114"/>
  <c r="D57" i="114"/>
  <c r="C57" i="114"/>
  <c r="D56" i="114"/>
  <c r="C56" i="114"/>
  <c r="D55" i="114"/>
  <c r="C55" i="114"/>
  <c r="D54" i="114"/>
  <c r="C54" i="114"/>
  <c r="D53" i="114"/>
  <c r="C53" i="114"/>
  <c r="D52" i="114"/>
  <c r="C52" i="114"/>
  <c r="D51" i="114"/>
  <c r="C51" i="114"/>
  <c r="D50" i="114"/>
  <c r="C50" i="114"/>
  <c r="D49" i="114"/>
  <c r="C49" i="114"/>
  <c r="D48" i="114"/>
  <c r="C48" i="114"/>
  <c r="D47" i="114"/>
  <c r="C47" i="114"/>
  <c r="D46" i="114"/>
  <c r="C46" i="114"/>
  <c r="D45" i="114"/>
  <c r="C45" i="114"/>
  <c r="D44" i="114"/>
  <c r="C44" i="114"/>
  <c r="D43" i="114"/>
  <c r="C43" i="114"/>
  <c r="D42" i="114"/>
  <c r="C42" i="114"/>
  <c r="D41" i="114"/>
  <c r="C41" i="114"/>
  <c r="D40" i="114"/>
  <c r="C40" i="114"/>
  <c r="D39" i="114"/>
  <c r="C39" i="114"/>
  <c r="D38" i="114"/>
  <c r="C38" i="114"/>
  <c r="D37" i="114"/>
  <c r="C37" i="114"/>
  <c r="D36" i="114"/>
  <c r="C36" i="114"/>
  <c r="D35" i="114"/>
  <c r="C35" i="114"/>
  <c r="D34" i="114"/>
  <c r="C34" i="114"/>
  <c r="D33" i="114"/>
  <c r="C33" i="114"/>
  <c r="D32" i="114"/>
  <c r="C32" i="114"/>
  <c r="D31" i="114"/>
  <c r="C31" i="114"/>
  <c r="D30" i="114"/>
  <c r="C30" i="114"/>
  <c r="D29" i="114"/>
  <c r="C29" i="114"/>
  <c r="D28" i="114"/>
  <c r="C28" i="114"/>
  <c r="D27" i="114"/>
  <c r="C27" i="114"/>
  <c r="D26" i="114"/>
  <c r="C26" i="114"/>
  <c r="D25" i="114"/>
  <c r="C25" i="114"/>
  <c r="D24" i="114"/>
  <c r="C24" i="114"/>
  <c r="D23" i="114"/>
  <c r="C23" i="114"/>
  <c r="D22" i="114"/>
  <c r="C22" i="114"/>
  <c r="D21" i="114"/>
  <c r="C21" i="114"/>
  <c r="D20" i="114"/>
  <c r="C20" i="114"/>
  <c r="D19" i="114"/>
  <c r="C19" i="114"/>
  <c r="D18" i="114"/>
  <c r="C18" i="114"/>
  <c r="D17" i="114"/>
  <c r="C17" i="114"/>
  <c r="D16" i="114"/>
  <c r="C16" i="114"/>
  <c r="D15" i="114"/>
  <c r="C15" i="114"/>
  <c r="D14" i="114"/>
  <c r="C14" i="114"/>
  <c r="D13" i="114"/>
  <c r="C13" i="114"/>
  <c r="D12" i="114"/>
  <c r="C12" i="114"/>
  <c r="D11" i="114"/>
  <c r="C11" i="114"/>
  <c r="D10" i="114"/>
  <c r="C10" i="114"/>
  <c r="D9" i="114"/>
  <c r="C9" i="114"/>
  <c r="D8" i="114"/>
  <c r="C8" i="114"/>
  <c r="D7" i="114"/>
  <c r="C7" i="114"/>
  <c r="D6" i="114"/>
  <c r="C6" i="114"/>
  <c r="D5" i="114"/>
  <c r="C5" i="114"/>
  <c r="C6" i="113"/>
  <c r="C5" i="113"/>
  <c r="E5" i="112"/>
  <c r="D5" i="112"/>
  <c r="C5" i="112"/>
  <c r="B5" i="112"/>
  <c r="C25" i="111"/>
  <c r="B25" i="111"/>
  <c r="D24" i="111"/>
  <c r="D23" i="111"/>
  <c r="D22" i="111"/>
  <c r="D21" i="111"/>
  <c r="D20" i="111"/>
  <c r="C15" i="111"/>
  <c r="B15" i="111"/>
  <c r="F5" i="112" l="1"/>
  <c r="H5" i="112" s="1"/>
  <c r="C8" i="97" s="1"/>
  <c r="E8" i="97" s="1"/>
  <c r="E50" i="99" l="1"/>
  <c r="E42" i="99"/>
  <c r="E34" i="99"/>
  <c r="E26" i="99"/>
  <c r="E10" i="99"/>
  <c r="E52" i="99" s="1"/>
  <c r="D59" i="109"/>
  <c r="D58" i="109"/>
  <c r="C58" i="109"/>
  <c r="D57" i="109"/>
  <c r="C57" i="109"/>
  <c r="D56" i="109"/>
  <c r="C56" i="109"/>
  <c r="D55" i="109"/>
  <c r="C55" i="109"/>
  <c r="D54" i="109"/>
  <c r="C54" i="109"/>
  <c r="D53" i="109"/>
  <c r="C53" i="109"/>
  <c r="D52" i="109"/>
  <c r="C52" i="109"/>
  <c r="D51" i="109"/>
  <c r="C51" i="109"/>
  <c r="D50" i="109"/>
  <c r="C50" i="109"/>
  <c r="D49" i="109"/>
  <c r="C49" i="109"/>
  <c r="D48" i="109"/>
  <c r="C48" i="109"/>
  <c r="D47" i="109"/>
  <c r="C47" i="109"/>
  <c r="D46" i="109"/>
  <c r="C46" i="109"/>
  <c r="D45" i="109"/>
  <c r="C45" i="109"/>
  <c r="D44" i="109"/>
  <c r="C44" i="109"/>
  <c r="D43" i="109"/>
  <c r="C43" i="109"/>
  <c r="D42" i="109"/>
  <c r="C42" i="109"/>
  <c r="D41" i="109"/>
  <c r="C41" i="109"/>
  <c r="D40" i="109"/>
  <c r="C40" i="109"/>
  <c r="D39" i="109"/>
  <c r="C39" i="109"/>
  <c r="D38" i="109"/>
  <c r="C38" i="109"/>
  <c r="D37" i="109"/>
  <c r="C37" i="109"/>
  <c r="D36" i="109"/>
  <c r="C36" i="109"/>
  <c r="D35" i="109"/>
  <c r="C35" i="109"/>
  <c r="D34" i="109"/>
  <c r="C34" i="109"/>
  <c r="D33" i="109"/>
  <c r="C33" i="109"/>
  <c r="D32" i="109"/>
  <c r="C32" i="109"/>
  <c r="D31" i="109"/>
  <c r="C31" i="109"/>
  <c r="D30" i="109"/>
  <c r="C30" i="109"/>
  <c r="D29" i="109"/>
  <c r="C29" i="109"/>
  <c r="D28" i="109"/>
  <c r="C28" i="109"/>
  <c r="D27" i="109"/>
  <c r="C27" i="109"/>
  <c r="D26" i="109"/>
  <c r="C26" i="109"/>
  <c r="D25" i="109"/>
  <c r="C25" i="109"/>
  <c r="D24" i="109"/>
  <c r="C24" i="109"/>
  <c r="D23" i="109"/>
  <c r="C23" i="109"/>
  <c r="D22" i="109"/>
  <c r="C22" i="109"/>
  <c r="D21" i="109"/>
  <c r="C21" i="109"/>
  <c r="D20" i="109"/>
  <c r="C20" i="109"/>
  <c r="D19" i="109"/>
  <c r="C19" i="109"/>
  <c r="D18" i="109"/>
  <c r="C18" i="109"/>
  <c r="D17" i="109"/>
  <c r="C17" i="109"/>
  <c r="D16" i="109"/>
  <c r="C16" i="109"/>
  <c r="D15" i="109"/>
  <c r="C15" i="109"/>
  <c r="D14" i="109"/>
  <c r="C14" i="109"/>
  <c r="D13" i="109"/>
  <c r="C13" i="109"/>
  <c r="D12" i="109"/>
  <c r="C12" i="109"/>
  <c r="D11" i="109"/>
  <c r="C11" i="109"/>
  <c r="D10" i="109"/>
  <c r="C10" i="109"/>
  <c r="D9" i="109"/>
  <c r="C9" i="109"/>
  <c r="D8" i="109"/>
  <c r="C8" i="109"/>
  <c r="D7" i="109"/>
  <c r="C7" i="109"/>
  <c r="D6" i="109"/>
  <c r="C6" i="109"/>
  <c r="D5" i="109"/>
  <c r="C5" i="109"/>
  <c r="G9" i="36"/>
  <c r="K12" i="33" s="1"/>
  <c r="E9" i="36"/>
  <c r="G12" i="33" s="1"/>
  <c r="C9" i="36"/>
  <c r="C12" i="33" s="1"/>
  <c r="G8" i="36"/>
  <c r="K11" i="33" s="1"/>
  <c r="E8" i="36"/>
  <c r="G11" i="33" s="1"/>
  <c r="C8" i="36"/>
  <c r="C11" i="33" s="1"/>
  <c r="E7" i="105"/>
  <c r="E6" i="105"/>
  <c r="E5" i="105"/>
  <c r="B8" i="105"/>
  <c r="C8" i="105"/>
  <c r="D8" i="105"/>
  <c r="D7" i="105"/>
  <c r="D6" i="105"/>
  <c r="D5" i="105"/>
  <c r="C7" i="105"/>
  <c r="C6" i="105"/>
  <c r="C5" i="105"/>
  <c r="B7" i="105"/>
  <c r="B6" i="105"/>
  <c r="B5" i="105"/>
  <c r="J25" i="104"/>
  <c r="I25" i="104"/>
  <c r="H25" i="104"/>
  <c r="F25" i="104"/>
  <c r="E25" i="104"/>
  <c r="D25" i="104"/>
  <c r="C25" i="104"/>
  <c r="B25" i="104"/>
  <c r="G24" i="104"/>
  <c r="G23" i="104"/>
  <c r="G22" i="104"/>
  <c r="G21" i="104"/>
  <c r="G20" i="104"/>
  <c r="N50" i="96"/>
  <c r="M50" i="96"/>
  <c r="L50" i="96"/>
  <c r="K50" i="96"/>
  <c r="N42" i="96"/>
  <c r="M42" i="96"/>
  <c r="L42" i="96"/>
  <c r="K42" i="96"/>
  <c r="N34" i="96"/>
  <c r="M34" i="96"/>
  <c r="L34" i="96"/>
  <c r="K34" i="96"/>
  <c r="N26" i="96"/>
  <c r="M26" i="96"/>
  <c r="M52" i="96" s="1"/>
  <c r="L26" i="96"/>
  <c r="K26" i="96"/>
  <c r="N10" i="96"/>
  <c r="N52" i="96" s="1"/>
  <c r="M10" i="96"/>
  <c r="L10" i="96"/>
  <c r="L52" i="96" s="1"/>
  <c r="K10" i="96"/>
  <c r="K52" i="96" s="1"/>
  <c r="D35" i="50"/>
  <c r="D30" i="50"/>
  <c r="D25" i="50"/>
  <c r="D17" i="50"/>
  <c r="B17" i="50"/>
  <c r="E8" i="105" l="1"/>
  <c r="F7" i="105"/>
  <c r="H7" i="105" s="1"/>
  <c r="F5" i="105"/>
  <c r="F6" i="105"/>
  <c r="H6" i="105" s="1"/>
  <c r="H5" i="105" l="1"/>
  <c r="H8" i="105" s="1"/>
  <c r="F8" i="105"/>
  <c r="E15" i="97" l="1"/>
  <c r="C12" i="97"/>
  <c r="E12" i="97" s="1"/>
  <c r="C11" i="97"/>
  <c r="E11" i="97" s="1"/>
  <c r="E7" i="97"/>
  <c r="C17" i="97" l="1"/>
  <c r="E17" i="97" s="1"/>
  <c r="N15" i="104" l="1"/>
  <c r="K7" i="33" s="1"/>
  <c r="M15" i="104"/>
  <c r="G7" i="33" s="1"/>
  <c r="L15" i="104"/>
  <c r="J15" i="104"/>
  <c r="K16" i="33" s="1"/>
  <c r="I15" i="104"/>
  <c r="G16" i="33" s="1"/>
  <c r="H15" i="104"/>
  <c r="F15" i="104"/>
  <c r="E15" i="104"/>
  <c r="D15" i="104"/>
  <c r="C15" i="104"/>
  <c r="B15" i="104"/>
  <c r="J16" i="33" l="1"/>
  <c r="N16" i="33"/>
  <c r="F17" i="33"/>
  <c r="G18" i="33"/>
  <c r="J17" i="33"/>
  <c r="K18" i="33"/>
  <c r="N17" i="33"/>
  <c r="F16" i="33"/>
  <c r="C18" i="33"/>
  <c r="J18" i="33" l="1"/>
  <c r="N18" i="33"/>
  <c r="F18" i="33"/>
  <c r="A34" i="36" l="1"/>
  <c r="A36" i="36"/>
  <c r="A22" i="36"/>
  <c r="A20" i="36"/>
  <c r="B26" i="50" l="1"/>
  <c r="B36" i="50" l="1"/>
  <c r="B37" i="50" s="1"/>
  <c r="B31" i="50"/>
  <c r="B32" i="50" s="1"/>
  <c r="B27" i="50"/>
  <c r="D17" i="33" l="1"/>
  <c r="D16" i="33"/>
  <c r="D18" i="33"/>
  <c r="H17" i="33"/>
  <c r="H16" i="33"/>
  <c r="H18" i="33"/>
  <c r="L16" i="33"/>
  <c r="L17" i="33"/>
  <c r="L18" i="33"/>
  <c r="N22" i="33"/>
  <c r="J22" i="33"/>
  <c r="F22" i="33"/>
  <c r="K19" i="33" l="1"/>
  <c r="N19" i="33" s="1"/>
  <c r="G19" i="33"/>
  <c r="J19" i="33" s="1"/>
  <c r="C19" i="33"/>
  <c r="F19" i="33" s="1"/>
  <c r="C20" i="97" l="1"/>
  <c r="C18" i="97"/>
  <c r="E18" i="97" s="1"/>
  <c r="D52" i="99"/>
  <c r="C5" i="97"/>
  <c r="E5" i="97" s="1"/>
  <c r="E21" i="91"/>
  <c r="K13" i="33"/>
  <c r="N13" i="33" s="1"/>
  <c r="G13" i="33"/>
  <c r="J13" i="33" s="1"/>
  <c r="C13" i="33"/>
  <c r="F13" i="33" s="1"/>
  <c r="K5" i="33"/>
  <c r="N5" i="33" s="1"/>
  <c r="G5" i="33"/>
  <c r="J5" i="33" s="1"/>
  <c r="D52" i="96"/>
  <c r="C5" i="33"/>
  <c r="F5" i="33" s="1"/>
  <c r="C12" i="103"/>
  <c r="E11" i="103"/>
  <c r="E10" i="103"/>
  <c r="E9" i="103"/>
  <c r="E8" i="103"/>
  <c r="E7" i="103"/>
  <c r="E6" i="103"/>
  <c r="E5" i="103"/>
  <c r="B13" i="102"/>
  <c r="D50" i="99"/>
  <c r="C50" i="99"/>
  <c r="D42" i="99"/>
  <c r="C42" i="99"/>
  <c r="D34" i="99"/>
  <c r="C34" i="99"/>
  <c r="D26" i="99"/>
  <c r="C26" i="99"/>
  <c r="D10" i="99"/>
  <c r="C10" i="99"/>
  <c r="J50" i="96"/>
  <c r="I50" i="96"/>
  <c r="H50" i="96"/>
  <c r="G50" i="96"/>
  <c r="F50" i="96"/>
  <c r="E50" i="96"/>
  <c r="D50" i="96"/>
  <c r="C50" i="96"/>
  <c r="J42" i="96"/>
  <c r="I42" i="96"/>
  <c r="H42" i="96"/>
  <c r="G42" i="96"/>
  <c r="F42" i="96"/>
  <c r="E42" i="96"/>
  <c r="D42" i="96"/>
  <c r="C42" i="96"/>
  <c r="J34" i="96"/>
  <c r="I34" i="96"/>
  <c r="H34" i="96"/>
  <c r="G34" i="96"/>
  <c r="F34" i="96"/>
  <c r="E34" i="96"/>
  <c r="D34" i="96"/>
  <c r="C34" i="96"/>
  <c r="J26" i="96"/>
  <c r="I26" i="96"/>
  <c r="H26" i="96"/>
  <c r="G26" i="96"/>
  <c r="G52" i="96" s="1"/>
  <c r="F26" i="96"/>
  <c r="E26" i="96"/>
  <c r="D26" i="96"/>
  <c r="C26" i="96"/>
  <c r="C52" i="96" s="1"/>
  <c r="J10" i="96"/>
  <c r="J52" i="96" s="1"/>
  <c r="I10" i="96"/>
  <c r="I52" i="96" s="1"/>
  <c r="H10" i="96"/>
  <c r="G10" i="96"/>
  <c r="F10" i="96"/>
  <c r="F52" i="96" s="1"/>
  <c r="E10" i="96"/>
  <c r="E52" i="96" s="1"/>
  <c r="D10" i="96"/>
  <c r="C10" i="96"/>
  <c r="C22" i="97" l="1"/>
  <c r="E22" i="97" s="1"/>
  <c r="E20" i="97"/>
  <c r="F8" i="33"/>
  <c r="J8" i="33"/>
  <c r="N8" i="33"/>
  <c r="C9" i="97"/>
  <c r="E9" i="97" s="1"/>
  <c r="C13" i="97"/>
  <c r="E13" i="97" s="1"/>
  <c r="E12" i="103"/>
  <c r="C52" i="99"/>
  <c r="H52" i="96"/>
  <c r="C29" i="97" l="1"/>
  <c r="C28" i="97"/>
  <c r="K21" i="33"/>
  <c r="N21" i="33" s="1"/>
  <c r="G21" i="33"/>
  <c r="J21" i="33" s="1"/>
  <c r="C21" i="33"/>
  <c r="F21" i="33" s="1"/>
  <c r="C8" i="91" l="1"/>
  <c r="E8" i="91" s="1"/>
  <c r="N12" i="33"/>
  <c r="J12" i="33"/>
  <c r="G23" i="33"/>
  <c r="K23" i="33"/>
  <c r="C41" i="36"/>
  <c r="A40" i="36"/>
  <c r="C38" i="36"/>
  <c r="A38" i="36"/>
  <c r="C37" i="36"/>
  <c r="A37" i="36"/>
  <c r="A33" i="36"/>
  <c r="C27" i="36"/>
  <c r="C24" i="36"/>
  <c r="C23" i="36"/>
  <c r="A19" i="36"/>
  <c r="B13" i="94"/>
  <c r="N23" i="33" l="1"/>
  <c r="J23" i="33"/>
  <c r="H12" i="33"/>
  <c r="H22" i="33"/>
  <c r="H21" i="33"/>
  <c r="H8" i="33"/>
  <c r="H13" i="33"/>
  <c r="H23" i="33"/>
  <c r="H5" i="33"/>
  <c r="D21" i="33"/>
  <c r="D5" i="33"/>
  <c r="L12" i="33"/>
  <c r="L22" i="33"/>
  <c r="L5" i="33"/>
  <c r="L8" i="33"/>
  <c r="L13" i="33"/>
  <c r="L23" i="33"/>
  <c r="L21" i="33"/>
  <c r="L19" i="33"/>
  <c r="B27" i="36"/>
  <c r="B43" i="36" s="1"/>
  <c r="A24" i="36"/>
  <c r="A23" i="36"/>
  <c r="A26" i="36"/>
  <c r="D22" i="33"/>
  <c r="E7" i="91"/>
  <c r="B15" i="36" l="1"/>
  <c r="C9" i="91"/>
  <c r="E9" i="91" s="1"/>
  <c r="H21" i="91"/>
  <c r="H19" i="33" s="1"/>
  <c r="C23" i="33"/>
  <c r="E20" i="91"/>
  <c r="E19" i="91"/>
  <c r="E18" i="91"/>
  <c r="E17" i="91"/>
  <c r="E16" i="91"/>
  <c r="E15" i="91"/>
  <c r="E14" i="91"/>
  <c r="F7" i="33"/>
  <c r="G21" i="91"/>
  <c r="F21" i="91"/>
  <c r="F23" i="33" l="1"/>
  <c r="D23" i="33"/>
  <c r="F11" i="33"/>
  <c r="J7" i="33"/>
  <c r="H7" i="33"/>
  <c r="N7" i="33"/>
  <c r="L7" i="33"/>
  <c r="A18" i="36"/>
  <c r="A27" i="36"/>
  <c r="C9" i="33"/>
  <c r="G9" i="33"/>
  <c r="K9" i="33"/>
  <c r="D8" i="33"/>
  <c r="D13" i="33"/>
  <c r="D11" i="33"/>
  <c r="D7" i="33"/>
  <c r="D19" i="33"/>
  <c r="N9" i="33" l="1"/>
  <c r="L9" i="33"/>
  <c r="F9" i="33"/>
  <c r="N11" i="33"/>
  <c r="L11" i="33"/>
  <c r="J9" i="33"/>
  <c r="H9" i="33"/>
  <c r="J11" i="33"/>
  <c r="G14" i="33"/>
  <c r="G31" i="33" s="1"/>
  <c r="H11" i="33"/>
  <c r="K14" i="33"/>
  <c r="L14" i="33" s="1"/>
  <c r="D9" i="33"/>
  <c r="A29" i="36"/>
  <c r="A32" i="36" l="1"/>
  <c r="B41" i="36"/>
  <c r="K31" i="33"/>
  <c r="G30" i="33"/>
  <c r="D31" i="50" s="1"/>
  <c r="D32" i="50" s="1"/>
  <c r="K30" i="33"/>
  <c r="D36" i="50" s="1"/>
  <c r="D37" i="50" s="1"/>
  <c r="F12" i="33"/>
  <c r="C14" i="33"/>
  <c r="C31" i="33" s="1"/>
  <c r="J14" i="33"/>
  <c r="H14" i="33"/>
  <c r="N14" i="33"/>
  <c r="D12" i="33"/>
  <c r="A41" i="36"/>
  <c r="B44" i="36"/>
  <c r="B45" i="36" s="1"/>
  <c r="B47" i="36" s="1"/>
  <c r="C21" i="91"/>
  <c r="C30" i="33" l="1"/>
  <c r="D26" i="50" s="1"/>
  <c r="D27" i="50" s="1"/>
  <c r="F14" i="33"/>
  <c r="D14" i="33"/>
</calcChain>
</file>

<file path=xl/sharedStrings.xml><?xml version="1.0" encoding="utf-8"?>
<sst xmlns="http://schemas.openxmlformats.org/spreadsheetml/2006/main" count="515" uniqueCount="241">
  <si>
    <t>lfd. Nr.</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</si>
  <si>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</si>
  <si>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</si>
  <si>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</si>
  <si>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</si>
  <si>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</si>
  <si>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</si>
  <si>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</si>
  <si>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</si>
  <si>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</si>
  <si>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</si>
  <si>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</si>
  <si>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</si>
  <si>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</si>
  <si>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</si>
  <si>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</si>
  <si>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</si>
  <si>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</si>
  <si>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</si>
  <si>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</si>
  <si>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</si>
  <si>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</si>
  <si>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Zahlungsart</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</si>
  <si>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</si>
  <si>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</si>
  <si>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</si>
  <si>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</si>
  <si>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</si>
  <si>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</si>
  <si>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</si>
  <si>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</si>
  <si>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</si>
  <si>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</si>
  <si>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</si>
  <si>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Zinsen</t>
  </si>
  <si>
    <t>jährlich</t>
  </si>
  <si>
    <t>Gebäude</t>
  </si>
  <si>
    <t>Mietzins lt. Mietvertrag</t>
  </si>
  <si>
    <t>BGA</t>
  </si>
  <si>
    <t>Bitte auswählen</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</si>
  <si>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</si>
  <si>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</si>
  <si>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</si>
  <si>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</si>
  <si>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</si>
  <si>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</si>
  <si>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</si>
  <si>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</si>
  <si>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</si>
  <si>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</si>
  <si>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</si>
  <si>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</si>
  <si>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Investitionskostensätze der Leistungsbereiche (LB)</t>
  </si>
  <si>
    <t>LB III: Bitte auswählen</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</si>
  <si>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</si>
  <si>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</si>
  <si>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</si>
  <si>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</si>
  <si>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</si>
  <si>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</si>
  <si>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</si>
  <si>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</si>
  <si>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</si>
  <si>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</si>
  <si>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</si>
  <si>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Investitionskostensatz je Berechnungstag LB III</t>
  </si>
  <si>
    <t>Straße:</t>
  </si>
  <si>
    <t>PLZ, Ort:</t>
  </si>
  <si>
    <t>Telefon:</t>
  </si>
  <si>
    <t>Telefax:</t>
  </si>
  <si>
    <t>E-Mail:</t>
  </si>
  <si>
    <t>Ansprechpartner/in:</t>
  </si>
  <si>
    <t>Kontenguppe lt. PBV</t>
  </si>
  <si>
    <t>750/751/754</t>
  </si>
  <si>
    <r>
      <t>Ausfüllhinweise:</t>
    </r>
    <r>
      <rPr>
        <sz val="11"/>
        <rFont val="Arial"/>
        <family val="2"/>
      </rPr>
      <t xml:space="preserve"> Bitte entweder das Anlageverzeichnis hier vollständig einfügen oder in den Tabellenblättern "LB I", "LB II" und 
"LB III"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</si>
  <si>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I</t>
  </si>
  <si>
    <t>LB II</t>
  </si>
  <si>
    <t>LB III</t>
  </si>
  <si>
    <t>I. Instandhaltungsaufwendungen für Anlagegüter, die sich im Eigentum des Mieters befinden</t>
  </si>
  <si>
    <t>A. Differenzbetrag</t>
  </si>
  <si>
    <t>C. Gebäude</t>
  </si>
  <si>
    <t>E. Auf die Bewohnenden kann hiervon umgelegt werden 
(max. Differenzbetrag)</t>
  </si>
  <si>
    <t>Hiervon entfallen auf die einzelnen Leistungsbereiche (Zuordnung anhand Verteilungschlüssel):</t>
  </si>
  <si>
    <t>D. Ermittlung der auf den Mieter entfallenden Instandhaltungspauschale</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</si>
  <si>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</si>
  <si>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</si>
  <si>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</si>
  <si>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</si>
  <si>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</si>
  <si>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</si>
  <si>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</si>
  <si>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</si>
  <si>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</si>
  <si>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</si>
  <si>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</si>
  <si>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</si>
  <si>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</si>
  <si>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</si>
  <si>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</si>
  <si>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</si>
  <si>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</si>
  <si>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</si>
  <si>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</si>
  <si>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Liegen die Kontoauszüge zu den Zinszahlungen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</si>
  <si>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</si>
  <si>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</si>
  <si>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</si>
  <si>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</si>
  <si>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</si>
  <si>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</si>
  <si>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</si>
  <si>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</si>
  <si>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</si>
  <si>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</si>
  <si>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</si>
  <si>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Bei der Berechnung des Wiederbeschaffungswertes (WBW): Stimmt das Basisjahr (Bezugszeitraum = 100 %)?</t>
  </si>
  <si>
    <t>Liegen die Kontoauszüge/Zahlungsnachweise vor?</t>
  </si>
  <si>
    <t>Liegen die Mietverträge für alle gemieteten Anlagegüter vor?</t>
  </si>
  <si>
    <t>Abschreibungen (Nr. 1)</t>
  </si>
  <si>
    <t>Zinsen (Nr. 2 und 3)</t>
  </si>
  <si>
    <t>Aufwendungen für Instandhaltung und Instandsetzung (Nr. 4)</t>
  </si>
  <si>
    <t>Aufwendungen für Miete, Pacht, Erbbauzins u.a. (Nr. 5)</t>
  </si>
  <si>
    <t>Zwischensumme Zinsen</t>
  </si>
  <si>
    <t>Zwischensumme Instandhaltung und Instandsetzung</t>
  </si>
  <si>
    <t>Zwischensumme Erträge</t>
  </si>
  <si>
    <t>Endsaldo 31.12.</t>
  </si>
  <si>
    <t>hiervon entfallen auf LB I</t>
  </si>
  <si>
    <t>hiervon entfallen auf LB II</t>
  </si>
  <si>
    <t>hiervon entfallen auf LB III</t>
  </si>
  <si>
    <t>je BT</t>
  </si>
  <si>
    <t>Antrag ER</t>
  </si>
  <si>
    <t>Abweichung</t>
  </si>
  <si>
    <t>Endsalden Darlehen</t>
  </si>
  <si>
    <t>I. Miet-/Pachtzins für Immobilien und Grundstücke</t>
  </si>
  <si>
    <t>II. Mietzins/Pacht/Leasingkosten für alle anderen Anlagegüter</t>
  </si>
  <si>
    <t>davon LB I</t>
  </si>
  <si>
    <t>davon LB II</t>
  </si>
  <si>
    <t>davon LB III</t>
  </si>
  <si>
    <t>C) Immaterielle Vermögensgegenstände (Software)</t>
  </si>
  <si>
    <t>D) KFZ</t>
  </si>
  <si>
    <t>E) GWG</t>
  </si>
  <si>
    <r>
      <t>Ausfüllhinweise:</t>
    </r>
    <r>
      <rPr>
        <sz val="11"/>
        <rFont val="Arial"/>
        <family val="2"/>
      </rPr>
      <t xml:space="preserve"> Bitte das Anlageverzeichnis des Vermieters aus dem Bezugszeitraum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</si>
  <si>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AfA</t>
  </si>
  <si>
    <t>AK/HK</t>
  </si>
  <si>
    <t>AK/HK gesamt</t>
  </si>
  <si>
    <t>AfA gesamt</t>
  </si>
  <si>
    <t>Zinsen für EK</t>
  </si>
  <si>
    <r>
      <rPr>
        <b/>
        <u/>
        <sz val="11"/>
        <rFont val="Arial"/>
        <family val="2"/>
      </rPr>
      <t>Ausfüllhinweise:</t>
    </r>
    <r>
      <rPr>
        <sz val="11"/>
        <rFont val="Arial"/>
        <family val="2"/>
      </rPr>
      <t xml:space="preserve"> Hier können Aufwendungen für gemietete Anlagegüter des Vermieters erfasst werden. </t>
    </r>
  </si>
  <si>
    <r>
      <t>Ausfüllhinweise:</t>
    </r>
    <r>
      <rPr>
        <sz val="11"/>
        <rFont val="Arial"/>
        <family val="2"/>
      </rPr>
      <t xml:space="preserve"> Bitte tragen Sie alle Zuwendungen für geförderte Investitionsmaßnahmen ein, die der Vermieter erhalten hat. Der Betrag der aufzulösenden Sonderposten und der Endwert zum 31.12. des Bezugszeitraumes ist den Buchhaltungsunterlagen zu entnehmen und nachzuweisen. Sollten Sie einen direkten Abzug der Zuwendungen im Anlageverzeichnis des Vermieters vorgenommen haben, so ist ein Erlösabzug in der Kalkulation nicht notwendig. Erfolgten mehr als vier Investitionsmaßnahmen, ist diese Tabelle unten entsprechend zu ergänzen.</t>
    </r>
  </si>
  <si>
    <t>Endsaldo 31.12.
gesamt</t>
  </si>
  <si>
    <t>Zahlungsweise</t>
  </si>
  <si>
    <t>Instandhaltungspauschale Gebäude</t>
  </si>
  <si>
    <t>Gesondert berechenbare Investitionsaufwendungen, die die Einrichtung im 
Eigenbetrieb hätte § 1 Nr. 1 bis 5 i. V. m. § 5 PflEinrV HE</t>
  </si>
  <si>
    <t>Bitte prüfen Sie Ihren Antrag anhand folgender Checkliste auf Vollständigkeit und setzen Sie ein "x":</t>
  </si>
  <si>
    <t>Abzüglich Sonderposten, § 2 Abs. 2  i. V. m. § 5 PflEinrV HE</t>
  </si>
  <si>
    <t>Endsalden Landesbank-darlehen</t>
  </si>
  <si>
    <t>angemessener Mietzins</t>
  </si>
  <si>
    <t>LB I: Bitte auswählen</t>
  </si>
  <si>
    <t>LB II: Bitte auswählen</t>
  </si>
  <si>
    <t>ggfs.
Vermieter</t>
  </si>
  <si>
    <t>Liegt eine Belegungsstatistik vor?</t>
  </si>
  <si>
    <t>LB I: Vollstationäre Dauerpflege (365 Tage, mind. 98% Auslastung)</t>
  </si>
  <si>
    <t>LB I: Teilstationäre Pflege 7-Tage-Woche (365 Tage, mind. 85% Auslastung)</t>
  </si>
  <si>
    <t>LB I: Teilstationäre Pflege 5-Tage-Woche (250 Tage, mind. 85% Auslastung)</t>
  </si>
  <si>
    <t>LB I: Solitäre Kurzzeitpflege (365 Tage, mind. 80% Auslastung)</t>
  </si>
  <si>
    <t>LB II: Vollstationäre Dauerpflege (365 Tage, mind. 98% Auslastung)</t>
  </si>
  <si>
    <t>LB II: Teilstationäre Pflege 7-Tage-Woche (365 Tage, mind. 85% Auslastung)</t>
  </si>
  <si>
    <t>LB II: Teilstationäre Pflege 5-Tage-Woche (250 Tage, mind. 85% Auslastung)</t>
  </si>
  <si>
    <t>LB II: Solitäre Kurzzeitpflege (365 Tage, mind. 80% Auslastung)</t>
  </si>
  <si>
    <t>LB III: Vollstationäre Dauerpflege (365 Tage, mind. 98% Auslastung)</t>
  </si>
  <si>
    <t>LB III: Teilstationäre Pflege 7-Tage-Woche (365 Tage, mind. 85% Auslastung)</t>
  </si>
  <si>
    <t>LB III: Teilstationäre Pflege 5-Tage-Woche (250 Tage, mind. 85% Auslastung)</t>
  </si>
  <si>
    <t>LB III: Solitäre Kurzzeitpflege (365 Tage, mind. 80% Auslastung)</t>
  </si>
  <si>
    <t>tatsächliche Belegungsquote</t>
  </si>
  <si>
    <t>LB I: Teilstationäre Pflege 6-Tage-Woche (300 Tage, mind. 85% Auslastung)</t>
  </si>
  <si>
    <t>LB II: Teilstationäre Pflege 6-Tage-Woche (300 Tage, mind. 85% Auslastung)</t>
  </si>
  <si>
    <t>LB III: Teilstationäre Pflege 6-Tage-Woche (300 Tage, mind. 85% Auslastung)</t>
  </si>
  <si>
    <t>-</t>
  </si>
  <si>
    <t>A) Gebäude, Gebäudebestandteile und Außenanlagen</t>
  </si>
  <si>
    <t>B) BGA und Betriebsvorrichtungen</t>
  </si>
  <si>
    <t>A) Gebäude, Gebäudebestandteile
und Außenanlagen</t>
  </si>
  <si>
    <r>
      <rPr>
        <b/>
        <u/>
        <sz val="11"/>
        <color theme="1"/>
        <rFont val="Arial"/>
        <family val="2"/>
      </rPr>
      <t>Ausfüllhinweise:</t>
    </r>
    <r>
      <rPr>
        <sz val="11"/>
        <color theme="1"/>
        <rFont val="Arial"/>
        <family val="2"/>
      </rPr>
      <t xml:space="preserve"> Zusätzlich zu den Instandhaltungsaufwendungen unter Punkt I. kann der Mieter anteilig Instandhaltungsaufwendungen für gemietete Anlagegüter berechnen, wenn der vertraglich vereinbarte Mietzins geringer ist als der laut Vergleichsrechnung angemessene Mietzins (=Differenzbetrag). Sofern der unten angegebene Differenzbetrag 0,00 EUR beträgt, können </t>
    </r>
    <r>
      <rPr>
        <u/>
        <sz val="11"/>
        <color theme="1"/>
        <rFont val="Arial"/>
        <family val="2"/>
      </rPr>
      <t>keine</t>
    </r>
    <r>
      <rPr>
        <sz val="11"/>
        <color theme="1"/>
        <rFont val="Arial"/>
        <family val="2"/>
      </rPr>
      <t xml:space="preserve"> zusätzlichen Instandhaltungsaufwendungen berechnet werden. </t>
    </r>
    <r>
      <rPr>
        <b/>
        <sz val="11"/>
        <color theme="1"/>
        <rFont val="Arial"/>
        <family val="2"/>
      </rPr>
      <t>Bitte führen Sie zur Ermittlung des Differenzbetrages zunächst die Vergleichsrechnung durch und kehren Sie anschließend zu diesem Tabellenblatt zurück.</t>
    </r>
    <r>
      <rPr>
        <sz val="11"/>
        <color theme="1"/>
        <rFont val="Arial"/>
        <family val="2"/>
      </rPr>
      <t xml:space="preserve"> </t>
    </r>
  </si>
  <si>
    <t>I. Investitionsaufwendungen im Bezugszeitraum</t>
  </si>
  <si>
    <t>II. Günstigerprüfung</t>
  </si>
  <si>
    <t>Tilgungen (Nr.5)</t>
  </si>
  <si>
    <t>Tilgung Kapitalmarkdarlehen</t>
  </si>
  <si>
    <t>Tilgung Landesbankdarlehen</t>
  </si>
  <si>
    <t>Zwischensumme Tilgungen</t>
  </si>
  <si>
    <t>I. Fremdkapital - Darlehen (DL)</t>
  </si>
  <si>
    <t>II. Landesbankdarlehen</t>
  </si>
  <si>
    <t>Gesamt</t>
  </si>
  <si>
    <t>Tilgung Kapitalmarktdarlehen</t>
  </si>
  <si>
    <r>
      <rPr>
        <b/>
        <u/>
        <sz val="11"/>
        <rFont val="Arial"/>
        <family val="2"/>
      </rPr>
      <t>Ausfüllhinweise:</t>
    </r>
    <r>
      <rPr>
        <sz val="11"/>
        <rFont val="Arial"/>
        <family val="2"/>
      </rPr>
      <t xml:space="preserve"> Bitte erfassen Sie die zu berücksichtigenden Darlehen und das Landesbankdarlehen mit den erbrachten Zins und Tilgungsleistungen und den jeweiligen Salden zum 31.12. des Bezugszeitraumes.</t>
    </r>
  </si>
  <si>
    <t>Tilgung</t>
  </si>
  <si>
    <t>Tatsächliche Belegungsquoten:</t>
  </si>
  <si>
    <t>LB I:</t>
  </si>
  <si>
    <t>LB II:</t>
  </si>
  <si>
    <t>LB III:</t>
  </si>
  <si>
    <t>31-35</t>
  </si>
  <si>
    <t>RBW gesamt</t>
  </si>
  <si>
    <t>Endsaldo
31.12.</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</si>
  <si>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</si>
  <si>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r>
      <rPr>
        <b/>
        <u/>
        <sz val="11"/>
        <rFont val="Arial"/>
        <family val="2"/>
      </rPr>
      <t>Ausfüllhinweise:</t>
    </r>
    <r>
      <rPr>
        <sz val="1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</si>
  <si>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Alle anderen Anlagegüter</t>
  </si>
  <si>
    <t>Jahr der Inbetriebnahme</t>
  </si>
  <si>
    <t>Wohngebäude Index</t>
  </si>
  <si>
    <r>
      <t xml:space="preserve">Steigerungsrate Bezugszeitraum </t>
    </r>
    <r>
      <rPr>
        <b/>
        <sz val="12"/>
        <rFont val="Arial"/>
        <family val="2"/>
      </rPr>
      <t>2021</t>
    </r>
  </si>
  <si>
    <r>
      <t xml:space="preserve">Steigerungsrate Bezugszeitraum </t>
    </r>
    <r>
      <rPr>
        <b/>
        <sz val="12"/>
        <rFont val="Arial"/>
        <family val="2"/>
      </rPr>
      <t>2022</t>
    </r>
  </si>
  <si>
    <t>Bezugszeitraum 2021</t>
  </si>
  <si>
    <t>Bezugszeitraum 2022</t>
  </si>
  <si>
    <t>Anschaffungsjahr
der Anlagegüter</t>
  </si>
  <si>
    <t>RBW</t>
  </si>
  <si>
    <t>Tilgung (5%)</t>
  </si>
  <si>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</si>
  <si>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Instandhaltungspauschale alle anderen Anlagegüter</t>
  </si>
  <si>
    <t>B. alle anderen Anlagegüter</t>
  </si>
  <si>
    <t xml:space="preserve"> freigemeinnützig</t>
  </si>
  <si>
    <t xml:space="preserve"> öffentlich</t>
  </si>
  <si>
    <t>Instandhaltungspauschale für Gebäude und alle anderen Anlagegüter - gemietet</t>
  </si>
  <si>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</si>
  <si>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</si>
  <si>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r>
      <t>Ausfüllhinweise:</t>
    </r>
    <r>
      <rPr>
        <sz val="11"/>
        <rFont val="Arial"/>
        <family val="2"/>
      </rPr>
      <t xml:space="preserve"> Bitte stellen Sie hier Verknüpfungen zu den Anschaffungs- und Herstellungskosten (AK/HK), den Abschreibungen (AfA) sowie den Restbuchwerten (RBW) der einzelnen Kontengruppen des Anlageverzeichnisses her.</t>
    </r>
  </si>
  <si>
    <r>
      <t>Ausfüllhinweise:</t>
    </r>
    <r>
      <rPr>
        <b/>
        <sz val="11"/>
        <rFont val="Arial"/>
        <family val="2"/>
      </rPr>
      <t xml:space="preserve"> </t>
    </r>
    <r>
      <rPr>
        <sz val="11"/>
        <rFont val="Arial"/>
        <family val="2"/>
      </rPr>
      <t>Bitte stellen Sie hier Verknüpfungen zu den Anschaffungs- und Herstellungskosten (AK/HK), den Abschreibungen (AfA) sowie den Restbuchwerten (RBW) der einzelnen Kontengruppen des Anlageverzeichnisses her.</t>
    </r>
  </si>
  <si>
    <r>
      <rPr>
        <b/>
        <u/>
        <sz val="11"/>
        <rFont val="Arial"/>
        <family val="2"/>
      </rPr>
      <t>Ausfüllhinweise:</t>
    </r>
    <r>
      <rPr>
        <sz val="11"/>
        <rFont val="Arial"/>
        <family val="2"/>
      </rPr>
      <t xml:space="preserve"> Bitte erfassen Sie Ihren Mietzins laut Ihrem Mietvertrag. In der Vergleichsrechnung (Tabellenblätter mit dem Zusatz "V") werden die Investitonsaufwendungen ermittelt, die Ihre Einrichtung im Eigenbetrieb hätte, § 6 PflEinrV HE. Hierzu sind in den blauen Tabellenblättern mit dem Zusatz "V" die Investitionsaufwendungen des Vermieters im Bezugszeitraum zu erfassen und zu belegen. Der vertraglich vereinbarte Mietzins darf diesen Betrag nicht überschreiten. 
</t>
    </r>
    <r>
      <rPr>
        <b/>
        <sz val="11"/>
        <rFont val="Arial"/>
        <family val="2"/>
      </rPr>
      <t>Eine erneute Vergleichsrechnung ist nur durchzuführen, wenn eine Änderung des vertraglich vereinbarten Mietzins erfolgt, spätestens jedoch nach sechs Jahren, § 6 Abs. 1 PflEinrV HE.</t>
    </r>
  </si>
  <si>
    <r>
      <t xml:space="preserve">Ausfüllhinweise: </t>
    </r>
    <r>
      <rPr>
        <sz val="11"/>
        <rFont val="Arial"/>
        <family val="2"/>
      </rPr>
      <t xml:space="preserve">Bei der Günstigerprüfung aufgrund § 5 PflEinrV HE wird ermittelt, ob die Summe der Abschreibungen (nach Abzug des SoPo) oder die Summe der Tilgungsraten höher ist. </t>
    </r>
  </si>
  <si>
    <t xml:space="preserve">Gesamtsumme mit Abschreibungen </t>
  </si>
  <si>
    <t>Gesamtsumme mit Tilgungsraten</t>
  </si>
  <si>
    <t>Obergrenze des Mietzinses lt. Vergleichsrechnung (Gesamtsumme V)</t>
  </si>
  <si>
    <r>
      <t xml:space="preserve">Ausfüllhinweise: </t>
    </r>
    <r>
      <rPr>
        <sz val="11"/>
        <rFont val="Arial"/>
        <family val="2"/>
      </rPr>
      <t xml:space="preserve">Bei der Günstigerprüfung aufgrund § 5 PflEinrV HE wird ermittelt, ob die Summe der Abschreibungen (nach Abzug des SoPo) oder die Summe der Tilgungsleistungen höher ist. 
</t>
    </r>
    <r>
      <rPr>
        <b/>
        <sz val="11"/>
        <rFont val="Arial"/>
        <family val="2"/>
      </rPr>
      <t/>
    </r>
  </si>
  <si>
    <t>II. Optional: Anteilige Instandhaltungsaufwendungen für gemietete Anlagegüter, die sich im Eigentum des Vermieters befinden</t>
  </si>
  <si>
    <r>
      <t>Stand 02.02</t>
    </r>
    <r>
      <rPr>
        <sz val="8"/>
        <color theme="1"/>
        <rFont val="Arial"/>
        <family val="2"/>
      </rPr>
      <t>.2023</t>
    </r>
    <r>
      <rPr>
        <sz val="8"/>
        <rFont val="Arial"/>
        <family val="2"/>
      </rPr>
      <t xml:space="preserve">
Variante C - Einrichtung im Eigenbetrieb mit drei stationären Leistungsbereichen</t>
    </r>
  </si>
  <si>
    <t>Instandhaltung Gebäude 
Preisindizes für Bauwerke in Hessen 1968 - 2022 – Bauleistungen am Bauwerk – (2015 = 100)</t>
  </si>
  <si>
    <t>Instandhaltung alle anderen Anlagegüter
Steigerungsraten anhand des Verbraucherpreisindex</t>
  </si>
  <si>
    <t>Gesondert berechenbare Investitionsaufwendungen, § 1 Nr. 1 bis 5 PflEinrV HE</t>
  </si>
  <si>
    <t xml:space="preserve">an die Preisentwicklung angepasste AK/HK </t>
  </si>
  <si>
    <t>Instandhaltungspauschale (1,0 %)</t>
  </si>
  <si>
    <t>Tilgung
gesamt</t>
  </si>
  <si>
    <t>Zinsen
gesamt</t>
  </si>
  <si>
    <t>Tilgung
gesamt (5%)</t>
  </si>
  <si>
    <r>
      <t xml:space="preserve">Steigerungsrate Bezugszeitraum </t>
    </r>
    <r>
      <rPr>
        <b/>
        <sz val="11"/>
        <rFont val="Arial"/>
        <family val="2"/>
      </rPr>
      <t>2021</t>
    </r>
  </si>
  <si>
    <r>
      <t xml:space="preserve">Steigerungsrate Bezugszeitraum </t>
    </r>
    <r>
      <rPr>
        <b/>
        <sz val="1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</si>
</sst>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0.00\ &quot;€&quot;;[Red]\-#,##0.00\ &quot;€&quot;"/>
    <numFmt numFmtId="43" formatCode="_-* #,##0.00_-;\-* #,##0.00_-;_-* &quot;-&quot;??_-;_-@_-"/>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 numFmtId="171" formatCode="#\ ###\ ##0.0\ \ ;\–\ #\ ###\ ##0.0\ \ ;\—\ \ ;@\ \ "/>
    <numFmt numFmtId="172" formatCode="0.0"/>
    <numFmt numFmtId="173" formatCode="0.0\ \ \ \ \ \ "/>
    <numFmt numFmtId="174" formatCode="#\ ###\ ##0\ \ ;;\—\ \ "/>
    <numFmt numFmtId="175" formatCode="0.00\ \ "/>
    <numFmt numFmtId="176" formatCode="0.0\ \ ;\–\ 0.0\ \ ;\—\ \ ;@\ \ "/>
    <numFmt numFmtId="177" formatCode="0.00\ \ ;\–\ 0.00\ \ ;\—\ \ ;@\ \ "/>
    <numFmt numFmtId="178" formatCode="0.0%"/>
  </numFmts>
  <fonts count="41" x14ac:knownFonts="1">
    <font>
      <sz val="11"/>
      <name val="Times New Roman"/>
    </font>
    <font>
      <sz val="11"/>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i/>
      <sz val="11"/>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color indexed="12"/>
      <name val="Arial"/>
      <family val="2"/>
    </font>
    <font>
      <b/>
      <u/>
      <sz val="11"/>
      <color theme="1"/>
      <name val="Arial"/>
      <family val="2"/>
    </font>
    <font>
      <i/>
      <sz val="11"/>
      <color theme="1"/>
      <name val="Arial"/>
      <family val="2"/>
    </font>
    <font>
      <u/>
      <sz val="11"/>
      <color theme="1"/>
      <name val="Arial"/>
      <family val="2"/>
    </font>
    <font>
      <b/>
      <sz val="11"/>
      <color rgb="FF92D050"/>
      <name val="Arial"/>
      <family val="2"/>
    </font>
    <font>
      <sz val="10"/>
      <name val="MS Sans Serif"/>
    </font>
    <font>
      <sz val="10"/>
      <name val="Arial"/>
      <family val="2"/>
    </font>
    <font>
      <b/>
      <sz val="12"/>
      <name val="Arial"/>
      <family val="2"/>
    </font>
    <font>
      <sz val="12"/>
      <color rgb="FFFF0000"/>
      <name val="Arial"/>
      <family val="2"/>
    </font>
    <font>
      <b/>
      <sz val="12"/>
      <name val="Arial Rounded MT Bold"/>
      <family val="2"/>
    </font>
    <font>
      <sz val="12"/>
      <color rgb="FF0070C0"/>
      <name val="Arial"/>
      <family val="2"/>
    </font>
    <font>
      <sz val="12"/>
      <name val="MS Sans Serif"/>
    </font>
    <font>
      <i/>
      <sz val="12"/>
      <name val="Arial"/>
      <family val="2"/>
    </font>
    <font>
      <sz val="10"/>
      <color theme="1"/>
      <name val="Helvetica"/>
      <family val="2"/>
    </font>
    <font>
      <sz val="12"/>
      <name val="Times New Roman"/>
      <family val="1"/>
    </font>
    <font>
      <sz val="8"/>
      <color theme="1"/>
      <name val="Arial"/>
      <family val="2"/>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166"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0" fontId="1" fillId="0" borderId="0"/>
    <xf numFmtId="0" fontId="14" fillId="0" borderId="0"/>
    <xf numFmtId="0" fontId="1" fillId="0" borderId="0"/>
    <xf numFmtId="0" fontId="15" fillId="0" borderId="0"/>
    <xf numFmtId="164" fontId="1" fillId="0" borderId="0" applyFont="0" applyFill="0" applyBorder="0" applyAlignment="0" applyProtection="0"/>
    <xf numFmtId="0" fontId="30" fillId="0" borderId="0"/>
    <xf numFmtId="0" fontId="31" fillId="0" borderId="0"/>
    <xf numFmtId="0" fontId="31" fillId="0" borderId="0"/>
    <xf numFmtId="0" fontId="30" fillId="0" borderId="0"/>
    <xf numFmtId="0" fontId="38" fillId="0" borderId="0"/>
    <xf numFmtId="43" fontId="38" fillId="0" borderId="0" applyFont="0" applyFill="0" applyBorder="0" applyAlignment="0" applyProtection="0"/>
    <xf numFmtId="9" fontId="30" fillId="0" borderId="0" applyFont="0" applyFill="0" applyBorder="0" applyAlignment="0" applyProtection="0"/>
    <xf numFmtId="0" fontId="14" fillId="0" borderId="0"/>
  </cellStyleXfs>
  <cellXfs count="474">
    <xf numFmtId="0" fontId="0" fillId="0" borderId="0" xfId="0"/>
    <xf numFmtId="0" fontId="4" fillId="0" borderId="0" xfId="0" applyFont="1"/>
    <xf numFmtId="0" fontId="4" fillId="0" borderId="0" xfId="0" applyFont="1" applyAlignment="1">
      <alignment vertical="center"/>
    </xf>
    <xf numFmtId="0" fontId="10" fillId="0" borderId="0" xfId="0" applyFont="1"/>
    <xf numFmtId="0" fontId="7" fillId="0" borderId="0" xfId="0" applyFont="1"/>
    <xf numFmtId="0" fontId="4" fillId="0" borderId="0" xfId="0" applyFont="1" applyBorder="1"/>
    <xf numFmtId="0" fontId="4" fillId="0" borderId="0" xfId="0" applyFont="1" applyAlignment="1">
      <alignment wrapText="1"/>
    </xf>
    <xf numFmtId="0" fontId="4" fillId="0" borderId="0" xfId="0" applyFont="1" applyBorder="1" applyAlignment="1">
      <alignment horizontal="left" vertical="center"/>
    </xf>
    <xf numFmtId="0" fontId="12" fillId="0" borderId="0" xfId="2" applyFont="1" applyAlignment="1" applyProtection="1"/>
    <xf numFmtId="0" fontId="1" fillId="0" borderId="0" xfId="0" applyFont="1" applyAlignment="1"/>
    <xf numFmtId="0" fontId="4" fillId="0" borderId="0" xfId="0" applyFont="1" applyAlignment="1"/>
    <xf numFmtId="0" fontId="0" fillId="0" borderId="0" xfId="0" applyAlignment="1"/>
    <xf numFmtId="0" fontId="0" fillId="0" borderId="0" xfId="0" applyNumberFormat="1" applyFont="1" applyFill="1" applyBorder="1" applyAlignment="1" applyProtection="1">
      <alignment horizontal="right"/>
    </xf>
    <xf numFmtId="0" fontId="8"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169" fontId="9" fillId="0" borderId="0" xfId="0" applyNumberFormat="1" applyFont="1" applyFill="1" applyBorder="1" applyAlignment="1" applyProtection="1">
      <alignment horizontal="right"/>
    </xf>
    <xf numFmtId="169" fontId="17" fillId="0" borderId="0" xfId="0" applyNumberFormat="1" applyFont="1" applyFill="1" applyBorder="1" applyAlignment="1" applyProtection="1">
      <alignment horizontal="right"/>
    </xf>
    <xf numFmtId="169" fontId="8" fillId="0" borderId="0" xfId="0" applyNumberFormat="1" applyFont="1" applyFill="1" applyBorder="1" applyAlignment="1" applyProtection="1">
      <alignment horizontal="right"/>
    </xf>
    <xf numFmtId="0" fontId="18" fillId="0" borderId="0" xfId="0" applyFont="1" applyAlignment="1"/>
    <xf numFmtId="170" fontId="0" fillId="0" borderId="0" xfId="0" applyNumberFormat="1" applyAlignment="1"/>
    <xf numFmtId="0" fontId="19" fillId="0" borderId="0" xfId="0" applyFont="1" applyAlignment="1"/>
    <xf numFmtId="0" fontId="2" fillId="0" borderId="0" xfId="0" applyNumberFormat="1" applyFont="1" applyFill="1" applyBorder="1" applyAlignment="1" applyProtection="1">
      <alignment horizontal="left"/>
    </xf>
    <xf numFmtId="0" fontId="4" fillId="0" borderId="0" xfId="5" applyFont="1"/>
    <xf numFmtId="0" fontId="4" fillId="0" borderId="0" xfId="5" applyFont="1" applyBorder="1"/>
    <xf numFmtId="0" fontId="4" fillId="0" borderId="0" xfId="5" applyFont="1" applyFill="1"/>
    <xf numFmtId="0" fontId="3" fillId="0" borderId="0" xfId="5" applyFont="1"/>
    <xf numFmtId="0" fontId="10" fillId="3" borderId="1" xfId="5" applyFont="1" applyFill="1" applyBorder="1"/>
    <xf numFmtId="0" fontId="10" fillId="0" borderId="1" xfId="5" applyFont="1" applyBorder="1"/>
    <xf numFmtId="165" fontId="4" fillId="3" borderId="1" xfId="5" applyNumberFormat="1" applyFont="1" applyFill="1" applyBorder="1"/>
    <xf numFmtId="165" fontId="4" fillId="0" borderId="1" xfId="5" applyNumberFormat="1" applyFont="1" applyBorder="1"/>
    <xf numFmtId="165" fontId="4" fillId="0" borderId="0" xfId="5" applyNumberFormat="1" applyFont="1"/>
    <xf numFmtId="0" fontId="20" fillId="0" borderId="0" xfId="5" applyFont="1"/>
    <xf numFmtId="0" fontId="4" fillId="0" borderId="0" xfId="5" applyFont="1" applyAlignment="1">
      <alignment vertical="center" wrapText="1"/>
    </xf>
    <xf numFmtId="0" fontId="4" fillId="0" borderId="1" xfId="5" applyFont="1" applyBorder="1"/>
    <xf numFmtId="0" fontId="4" fillId="0" borderId="0" xfId="5" applyFont="1" applyProtection="1">
      <protection locked="0"/>
    </xf>
    <xf numFmtId="0" fontId="3" fillId="0" borderId="0" xfId="5" applyFont="1" applyProtection="1">
      <protection locked="0"/>
    </xf>
    <xf numFmtId="0" fontId="4" fillId="0" borderId="0" xfId="5" applyFont="1" applyFill="1" applyProtection="1">
      <protection locked="0"/>
    </xf>
    <xf numFmtId="0" fontId="4" fillId="0" borderId="0" xfId="5" applyFont="1" applyBorder="1" applyProtection="1">
      <protection locked="0"/>
    </xf>
    <xf numFmtId="165" fontId="4" fillId="3" borderId="1" xfId="5" applyNumberFormat="1" applyFont="1" applyFill="1" applyBorder="1" applyProtection="1">
      <protection locked="0"/>
    </xf>
    <xf numFmtId="0" fontId="4" fillId="0" borderId="0" xfId="5" applyFont="1" applyFill="1" applyBorder="1" applyProtection="1">
      <protection locked="0"/>
    </xf>
    <xf numFmtId="165" fontId="4" fillId="0" borderId="0" xfId="5" applyNumberFormat="1" applyFont="1" applyFill="1" applyBorder="1" applyProtection="1">
      <protection locked="0"/>
    </xf>
    <xf numFmtId="0" fontId="3" fillId="0" borderId="0" xfId="5" applyFont="1" applyFill="1" applyBorder="1" applyAlignment="1" applyProtection="1">
      <alignment horizontal="left" vertical="center"/>
      <protection locked="0"/>
    </xf>
    <xf numFmtId="0" fontId="4" fillId="3" borderId="1" xfId="5" applyFont="1" applyFill="1" applyBorder="1" applyAlignment="1">
      <alignment horizontal="left" vertical="center" wrapText="1"/>
    </xf>
    <xf numFmtId="165" fontId="4" fillId="3" borderId="1" xfId="5" applyNumberFormat="1" applyFont="1" applyFill="1" applyBorder="1" applyAlignment="1">
      <alignment horizontal="right" vertical="center"/>
    </xf>
    <xf numFmtId="0" fontId="4" fillId="3" borderId="1" xfId="5" applyFont="1" applyFill="1" applyBorder="1" applyAlignment="1">
      <alignment horizontal="left" vertical="center"/>
    </xf>
    <xf numFmtId="0" fontId="0" fillId="0" borderId="0" xfId="0" applyBorder="1"/>
    <xf numFmtId="4" fontId="3" fillId="0" borderId="0" xfId="0" applyNumberFormat="1" applyFont="1" applyFill="1" applyBorder="1" applyAlignment="1" applyProtection="1">
      <protection locked="0"/>
    </xf>
    <xf numFmtId="4" fontId="4" fillId="0" borderId="0" xfId="0" applyNumberFormat="1" applyFont="1" applyFill="1" applyAlignment="1" applyProtection="1">
      <alignment vertical="center"/>
      <protection locked="0"/>
    </xf>
    <xf numFmtId="4" fontId="11" fillId="0" borderId="0" xfId="0" applyNumberFormat="1" applyFont="1" applyFill="1" applyAlignment="1" applyProtection="1">
      <alignment vertical="center"/>
      <protection locked="0"/>
    </xf>
    <xf numFmtId="4" fontId="4" fillId="0" borderId="0" xfId="0" applyNumberFormat="1" applyFont="1" applyAlignment="1" applyProtection="1">
      <alignment vertical="center"/>
      <protection locked="0"/>
    </xf>
    <xf numFmtId="3" fontId="4" fillId="0" borderId="0" xfId="0" applyNumberFormat="1" applyFont="1" applyAlignment="1" applyProtection="1">
      <alignment vertical="center"/>
      <protection locked="0"/>
    </xf>
    <xf numFmtId="165" fontId="4" fillId="0" borderId="0" xfId="0" applyNumberFormat="1" applyFont="1" applyAlignment="1" applyProtection="1">
      <alignment vertical="center"/>
      <protection locked="0"/>
    </xf>
    <xf numFmtId="4" fontId="4" fillId="0" borderId="0" xfId="0" applyNumberFormat="1" applyFont="1" applyFill="1" applyAlignment="1" applyProtection="1">
      <alignment horizontal="left" vertical="center" wrapText="1"/>
      <protection locked="0"/>
    </xf>
    <xf numFmtId="0" fontId="13" fillId="0" borderId="0" xfId="2" applyFont="1" applyAlignment="1" applyProtection="1">
      <alignment horizontal="left"/>
    </xf>
    <xf numFmtId="0" fontId="4" fillId="0" borderId="1" xfId="0" applyFont="1" applyBorder="1"/>
    <xf numFmtId="0" fontId="4" fillId="0" borderId="1" xfId="0" applyFont="1" applyBorder="1" applyAlignment="1"/>
    <xf numFmtId="165" fontId="4" fillId="0" borderId="1" xfId="0" applyNumberFormat="1" applyFont="1" applyFill="1" applyBorder="1" applyAlignment="1"/>
    <xf numFmtId="0" fontId="3" fillId="0" borderId="1" xfId="0" applyFont="1" applyBorder="1"/>
    <xf numFmtId="165" fontId="3" fillId="0" borderId="1" xfId="0" applyNumberFormat="1" applyFont="1" applyBorder="1"/>
    <xf numFmtId="0" fontId="4" fillId="0" borderId="1" xfId="5" applyFont="1" applyBorder="1" applyAlignment="1">
      <alignment vertical="center" wrapText="1"/>
    </xf>
    <xf numFmtId="0" fontId="4" fillId="0" borderId="0" xfId="5" applyFont="1" applyBorder="1" applyAlignment="1" applyProtection="1">
      <protection locked="0"/>
    </xf>
    <xf numFmtId="0" fontId="3" fillId="0" borderId="0" xfId="5" applyFont="1" applyBorder="1" applyAlignment="1" applyProtection="1">
      <protection locked="0"/>
    </xf>
    <xf numFmtId="0" fontId="4" fillId="0" borderId="0" xfId="5" applyFont="1" applyBorder="1" applyAlignment="1" applyProtection="1">
      <alignment vertical="center"/>
      <protection locked="0"/>
    </xf>
    <xf numFmtId="0" fontId="4" fillId="0" borderId="0" xfId="0" applyFont="1" applyBorder="1" applyAlignment="1">
      <alignment vertical="center"/>
    </xf>
    <xf numFmtId="0" fontId="3" fillId="2" borderId="0" xfId="5" applyFont="1" applyFill="1" applyBorder="1" applyAlignment="1" applyProtection="1">
      <protection locked="0"/>
    </xf>
    <xf numFmtId="0" fontId="4" fillId="2" borderId="0" xfId="5" applyFont="1" applyFill="1" applyBorder="1" applyAlignment="1" applyProtection="1">
      <protection locked="0"/>
    </xf>
    <xf numFmtId="0" fontId="4" fillId="3" borderId="1" xfId="5" applyFont="1" applyFill="1" applyBorder="1" applyAlignment="1" applyProtection="1">
      <alignment horizontal="center" vertical="center" wrapText="1"/>
      <protection locked="0"/>
    </xf>
    <xf numFmtId="0" fontId="4" fillId="0" borderId="1" xfId="5" applyFont="1" applyBorder="1" applyAlignment="1" applyProtection="1">
      <alignment vertical="center"/>
      <protection locked="0"/>
    </xf>
    <xf numFmtId="0" fontId="4" fillId="0" borderId="1" xfId="0" applyFont="1" applyBorder="1" applyAlignment="1">
      <alignment vertical="center"/>
    </xf>
    <xf numFmtId="0" fontId="4" fillId="0" borderId="28" xfId="5" applyFont="1" applyBorder="1" applyAlignment="1" applyProtection="1">
      <alignment vertical="center"/>
      <protection locked="0"/>
    </xf>
    <xf numFmtId="0" fontId="4" fillId="0" borderId="17" xfId="0" applyFont="1" applyBorder="1" applyAlignment="1">
      <alignment vertical="center"/>
    </xf>
    <xf numFmtId="0" fontId="4" fillId="3" borderId="12" xfId="5" applyFont="1" applyFill="1" applyBorder="1" applyAlignment="1" applyProtection="1">
      <alignment horizontal="center" vertical="center" wrapText="1"/>
      <protection locked="0"/>
    </xf>
    <xf numFmtId="0" fontId="4" fillId="3" borderId="12" xfId="5" applyFont="1" applyFill="1" applyBorder="1" applyAlignment="1" applyProtection="1">
      <alignment horizontal="center" vertical="center"/>
      <protection locked="0"/>
    </xf>
    <xf numFmtId="0" fontId="4" fillId="2" borderId="12" xfId="5" applyNumberFormat="1" applyFont="1" applyFill="1" applyBorder="1" applyAlignment="1" applyProtection="1">
      <alignment vertical="center"/>
      <protection locked="0"/>
    </xf>
    <xf numFmtId="0" fontId="4" fillId="0" borderId="1" xfId="5" applyFont="1" applyBorder="1" applyAlignment="1" applyProtection="1">
      <alignment vertical="center" wrapText="1"/>
      <protection locked="0"/>
    </xf>
    <xf numFmtId="0" fontId="4" fillId="0" borderId="17" xfId="5" applyFont="1" applyBorder="1" applyAlignment="1" applyProtection="1">
      <alignment vertical="center" wrapText="1"/>
      <protection locked="0"/>
    </xf>
    <xf numFmtId="0" fontId="4" fillId="3" borderId="12" xfId="5" applyFont="1" applyFill="1" applyBorder="1" applyAlignment="1" applyProtection="1">
      <alignment vertical="center"/>
      <protection locked="0"/>
    </xf>
    <xf numFmtId="0" fontId="4" fillId="0" borderId="17" xfId="5" applyFont="1" applyBorder="1" applyAlignment="1" applyProtection="1">
      <alignment vertical="center"/>
      <protection locked="0"/>
    </xf>
    <xf numFmtId="0" fontId="4" fillId="3" borderId="1" xfId="5" applyFont="1" applyFill="1" applyBorder="1" applyAlignment="1" applyProtection="1">
      <alignment vertical="center"/>
      <protection locked="0"/>
    </xf>
    <xf numFmtId="0" fontId="4" fillId="3" borderId="12" xfId="5" applyFont="1" applyFill="1" applyBorder="1" applyAlignment="1" applyProtection="1">
      <alignment horizontal="left" vertical="center"/>
      <protection locked="0"/>
    </xf>
    <xf numFmtId="0" fontId="4" fillId="0" borderId="12" xfId="0" applyFont="1" applyBorder="1" applyAlignment="1">
      <alignment vertical="center"/>
    </xf>
    <xf numFmtId="0" fontId="4" fillId="0" borderId="23" xfId="5" applyFont="1" applyBorder="1" applyAlignment="1" applyProtection="1">
      <alignment vertical="center"/>
      <protection locked="0"/>
    </xf>
    <xf numFmtId="0" fontId="4" fillId="0" borderId="13" xfId="5" applyFont="1" applyBorder="1" applyAlignment="1" applyProtection="1">
      <alignment vertical="center"/>
      <protection locked="0"/>
    </xf>
    <xf numFmtId="0" fontId="4" fillId="0" borderId="25" xfId="5" applyFont="1" applyBorder="1" applyAlignment="1" applyProtection="1">
      <alignment vertical="center"/>
      <protection locked="0"/>
    </xf>
    <xf numFmtId="0" fontId="4" fillId="0" borderId="1" xfId="5" applyFont="1" applyFill="1" applyBorder="1" applyAlignment="1" applyProtection="1">
      <alignment vertical="center" wrapText="1"/>
      <protection locked="0"/>
    </xf>
    <xf numFmtId="0" fontId="4" fillId="3" borderId="26" xfId="5" applyFont="1" applyFill="1" applyBorder="1" applyAlignment="1" applyProtection="1">
      <alignment vertical="center"/>
      <protection locked="0"/>
    </xf>
    <xf numFmtId="0" fontId="4" fillId="0" borderId="1" xfId="5"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3" borderId="12" xfId="0" applyFont="1" applyFill="1" applyBorder="1" applyAlignment="1">
      <alignment vertical="center"/>
    </xf>
    <xf numFmtId="0" fontId="4" fillId="0" borderId="29" xfId="5" applyFont="1" applyBorder="1" applyAlignment="1" applyProtection="1">
      <alignment vertical="center"/>
      <protection locked="0"/>
    </xf>
    <xf numFmtId="0" fontId="4" fillId="3" borderId="27" xfId="5" applyFont="1" applyFill="1" applyBorder="1" applyAlignment="1" applyProtection="1">
      <alignment vertical="center"/>
      <protection locked="0"/>
    </xf>
    <xf numFmtId="0" fontId="4" fillId="0" borderId="12" xfId="0" applyFont="1" applyFill="1" applyBorder="1" applyAlignment="1">
      <alignment vertical="center"/>
    </xf>
    <xf numFmtId="3" fontId="4" fillId="3" borderId="1" xfId="0" applyNumberFormat="1" applyFont="1" applyFill="1" applyBorder="1" applyAlignment="1">
      <alignment horizontal="right" vertical="center"/>
    </xf>
    <xf numFmtId="0" fontId="3" fillId="0" borderId="1" xfId="0" applyFont="1" applyBorder="1" applyAlignment="1">
      <alignment vertical="center" wrapText="1"/>
    </xf>
    <xf numFmtId="3" fontId="4" fillId="0" borderId="1" xfId="0" applyNumberFormat="1" applyFont="1" applyBorder="1" applyAlignment="1">
      <alignment vertical="center"/>
    </xf>
    <xf numFmtId="0" fontId="25" fillId="0" borderId="0" xfId="2" applyFont="1" applyAlignment="1" applyProtection="1">
      <alignment horizontal="left"/>
    </xf>
    <xf numFmtId="0" fontId="4" fillId="0" borderId="0" xfId="0" applyFont="1" applyProtection="1"/>
    <xf numFmtId="0" fontId="4" fillId="0" borderId="0" xfId="0" applyFont="1" applyFill="1" applyBorder="1" applyProtection="1"/>
    <xf numFmtId="165" fontId="4" fillId="0" borderId="0" xfId="0" applyNumberFormat="1" applyFont="1" applyFill="1" applyProtection="1"/>
    <xf numFmtId="0" fontId="4" fillId="0" borderId="0" xfId="0" applyFont="1" applyFill="1" applyProtection="1"/>
    <xf numFmtId="0" fontId="3" fillId="0" borderId="0" xfId="0" applyFont="1" applyProtection="1"/>
    <xf numFmtId="0" fontId="3" fillId="0" borderId="0" xfId="0" applyFont="1" applyFill="1" applyProtection="1"/>
    <xf numFmtId="0" fontId="25" fillId="0" borderId="0" xfId="2" applyFont="1" applyAlignment="1" applyProtection="1">
      <alignment horizontal="left"/>
    </xf>
    <xf numFmtId="168" fontId="4" fillId="0" borderId="0" xfId="9" applyNumberFormat="1" applyFont="1"/>
    <xf numFmtId="168" fontId="4" fillId="0" borderId="0" xfId="0" applyNumberFormat="1" applyFont="1"/>
    <xf numFmtId="0" fontId="4" fillId="0" borderId="0" xfId="0" applyFont="1" applyAlignment="1">
      <alignment horizontal="center"/>
    </xf>
    <xf numFmtId="10" fontId="4" fillId="0" borderId="0" xfId="3" applyNumberFormat="1" applyFont="1" applyAlignment="1">
      <alignment horizontal="center"/>
    </xf>
    <xf numFmtId="10" fontId="4" fillId="0" borderId="0" xfId="0" applyNumberFormat="1" applyFont="1" applyAlignment="1">
      <alignment horizontal="center"/>
    </xf>
    <xf numFmtId="4" fontId="4" fillId="0" borderId="0" xfId="0" applyNumberFormat="1" applyFont="1"/>
    <xf numFmtId="0" fontId="4" fillId="0" borderId="0" xfId="0" applyFont="1" applyAlignment="1">
      <alignment horizontal="center" wrapText="1"/>
    </xf>
    <xf numFmtId="0" fontId="4" fillId="0" borderId="0" xfId="0" applyNumberFormat="1" applyFont="1" applyFill="1" applyBorder="1" applyAlignment="1" applyProtection="1">
      <alignment horizontal="right"/>
    </xf>
    <xf numFmtId="0" fontId="22" fillId="0" borderId="0" xfId="0" applyFont="1" applyAlignment="1"/>
    <xf numFmtId="170" fontId="4" fillId="0" borderId="0" xfId="0" applyNumberFormat="1" applyFont="1" applyAlignment="1"/>
    <xf numFmtId="0" fontId="20" fillId="0" borderId="0" xfId="0" applyFont="1" applyAlignment="1"/>
    <xf numFmtId="4" fontId="23" fillId="0" borderId="1" xfId="0" applyNumberFormat="1" applyFont="1" applyFill="1" applyBorder="1" applyProtection="1">
      <protection locked="0"/>
    </xf>
    <xf numFmtId="165" fontId="23" fillId="0" borderId="1" xfId="0" applyNumberFormat="1" applyFont="1" applyFill="1" applyBorder="1" applyProtection="1">
      <protection locked="0"/>
    </xf>
    <xf numFmtId="4" fontId="23" fillId="0" borderId="0" xfId="0" applyNumberFormat="1" applyFont="1" applyBorder="1" applyProtection="1">
      <protection locked="0"/>
    </xf>
    <xf numFmtId="4" fontId="23" fillId="0" borderId="0" xfId="0" applyNumberFormat="1" applyFont="1" applyFill="1" applyBorder="1" applyProtection="1">
      <protection locked="0"/>
    </xf>
    <xf numFmtId="4" fontId="23" fillId="0" borderId="0" xfId="0" applyNumberFormat="1" applyFont="1" applyFill="1" applyProtection="1">
      <protection locked="0"/>
    </xf>
    <xf numFmtId="4" fontId="23" fillId="0" borderId="0" xfId="0" applyNumberFormat="1" applyFont="1" applyProtection="1">
      <protection locked="0"/>
    </xf>
    <xf numFmtId="4" fontId="23" fillId="0" borderId="0" xfId="0" applyNumberFormat="1" applyFont="1" applyAlignment="1" applyProtection="1">
      <alignment vertical="top"/>
      <protection locked="0"/>
    </xf>
    <xf numFmtId="4" fontId="23" fillId="0" borderId="0" xfId="0" applyNumberFormat="1" applyFont="1" applyFill="1" applyBorder="1" applyAlignment="1" applyProtection="1">
      <alignment vertical="top"/>
      <protection locked="0"/>
    </xf>
    <xf numFmtId="4" fontId="27" fillId="0" borderId="0" xfId="0" applyNumberFormat="1" applyFont="1" applyFill="1" applyBorder="1" applyAlignment="1" applyProtection="1">
      <alignment vertical="top"/>
      <protection locked="0"/>
    </xf>
    <xf numFmtId="165" fontId="23" fillId="3" borderId="1" xfId="0" applyNumberFormat="1" applyFont="1" applyFill="1" applyBorder="1" applyProtection="1">
      <protection locked="0"/>
    </xf>
    <xf numFmtId="4" fontId="23" fillId="0" borderId="1" xfId="0" applyNumberFormat="1"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4" fontId="4" fillId="0" borderId="1" xfId="0" applyNumberFormat="1" applyFont="1" applyFill="1" applyBorder="1" applyAlignment="1" applyProtection="1">
      <alignment vertical="center"/>
      <protection locked="0"/>
    </xf>
    <xf numFmtId="165" fontId="24" fillId="0" borderId="1" xfId="0" applyNumberFormat="1" applyFont="1" applyFill="1" applyBorder="1" applyAlignment="1" applyProtection="1">
      <alignment vertical="center"/>
      <protection locked="0"/>
    </xf>
    <xf numFmtId="4" fontId="4" fillId="0" borderId="1" xfId="0" applyNumberFormat="1" applyFont="1" applyFill="1" applyBorder="1" applyAlignment="1" applyProtection="1">
      <alignment vertical="center" wrapText="1"/>
      <protection locked="0"/>
    </xf>
    <xf numFmtId="4" fontId="4" fillId="0" borderId="1" xfId="0" applyNumberFormat="1" applyFont="1" applyFill="1" applyBorder="1" applyAlignment="1" applyProtection="1">
      <alignment horizontal="right" vertical="center"/>
      <protection locked="0"/>
    </xf>
    <xf numFmtId="4" fontId="4" fillId="0" borderId="1" xfId="0" applyNumberFormat="1" applyFont="1" applyBorder="1" applyAlignment="1" applyProtection="1">
      <alignment vertical="center"/>
      <protection locked="0"/>
    </xf>
    <xf numFmtId="0" fontId="4" fillId="3" borderId="1" xfId="0" applyNumberFormat="1" applyFont="1" applyFill="1" applyBorder="1" applyAlignment="1" applyProtection="1">
      <alignment horizontal="right" vertical="center"/>
      <protection locked="0"/>
    </xf>
    <xf numFmtId="10" fontId="4" fillId="3" borderId="1" xfId="0" applyNumberFormat="1" applyFont="1" applyFill="1" applyBorder="1" applyAlignment="1">
      <alignment vertical="center"/>
    </xf>
    <xf numFmtId="4" fontId="4" fillId="0" borderId="1" xfId="0" applyNumberFormat="1" applyFont="1" applyFill="1" applyBorder="1" applyAlignment="1" applyProtection="1">
      <alignment vertical="top" wrapText="1"/>
      <protection locked="0"/>
    </xf>
    <xf numFmtId="10" fontId="4" fillId="0" borderId="1" xfId="0" applyNumberFormat="1" applyFont="1" applyBorder="1"/>
    <xf numFmtId="4" fontId="4" fillId="0" borderId="1" xfId="0" applyNumberFormat="1" applyFont="1" applyFill="1" applyBorder="1" applyAlignment="1" applyProtection="1">
      <alignment horizontal="left" vertical="center"/>
      <protection locked="0"/>
    </xf>
    <xf numFmtId="165" fontId="4" fillId="2" borderId="1" xfId="0" applyNumberFormat="1" applyFont="1" applyFill="1" applyBorder="1" applyAlignment="1" applyProtection="1">
      <alignment vertical="center"/>
      <protection locked="0"/>
    </xf>
    <xf numFmtId="10" fontId="4" fillId="0" borderId="1" xfId="3"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68" fontId="4" fillId="0" borderId="1" xfId="0" applyNumberFormat="1" applyFont="1" applyFill="1" applyBorder="1" applyAlignment="1" applyProtection="1">
      <alignment vertical="center"/>
      <protection locked="0"/>
    </xf>
    <xf numFmtId="4" fontId="4" fillId="4" borderId="1" xfId="0" applyNumberFormat="1" applyFont="1" applyFill="1" applyBorder="1" applyAlignment="1" applyProtection="1">
      <alignment horizontal="left" vertical="center" wrapText="1"/>
      <protection locked="0"/>
    </xf>
    <xf numFmtId="165" fontId="4" fillId="4" borderId="1" xfId="0" applyNumberFormat="1" applyFont="1" applyFill="1" applyBorder="1" applyAlignment="1" applyProtection="1">
      <alignment horizontal="right" vertical="center"/>
      <protection locked="0"/>
    </xf>
    <xf numFmtId="168" fontId="4" fillId="0" borderId="1" xfId="0" applyNumberFormat="1" applyFont="1" applyBorder="1" applyAlignment="1" applyProtection="1">
      <alignment horizontal="left" vertical="top"/>
      <protection locked="0"/>
    </xf>
    <xf numFmtId="165" fontId="4" fillId="0" borderId="1" xfId="0" applyNumberFormat="1" applyFont="1" applyBorder="1" applyAlignment="1" applyProtection="1">
      <alignment vertical="center"/>
      <protection locked="0"/>
    </xf>
    <xf numFmtId="10" fontId="4" fillId="0" borderId="1" xfId="0" applyNumberFormat="1" applyFont="1" applyFill="1" applyBorder="1" applyAlignment="1" applyProtection="1">
      <alignment vertical="center"/>
      <protection locked="0"/>
    </xf>
    <xf numFmtId="4" fontId="4" fillId="0" borderId="1" xfId="0" applyNumberFormat="1" applyFont="1" applyFill="1" applyBorder="1" applyAlignment="1" applyProtection="1">
      <alignment horizontal="left" vertical="center" wrapText="1"/>
      <protection locked="0"/>
    </xf>
    <xf numFmtId="168" fontId="4" fillId="0" borderId="1" xfId="0" applyNumberFormat="1" applyFont="1" applyBorder="1" applyAlignment="1" applyProtection="1">
      <alignment horizontal="left" vertical="center"/>
      <protection locked="0"/>
    </xf>
    <xf numFmtId="165" fontId="4"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4" fillId="0" borderId="22" xfId="0" applyFont="1" applyBorder="1"/>
    <xf numFmtId="4" fontId="4" fillId="0" borderId="22" xfId="0" applyNumberFormat="1" applyFont="1" applyBorder="1" applyAlignment="1" applyProtection="1">
      <alignment vertical="center"/>
      <protection locked="0"/>
    </xf>
    <xf numFmtId="4" fontId="4" fillId="0" borderId="22" xfId="0" applyNumberFormat="1" applyFont="1" applyFill="1" applyBorder="1" applyAlignment="1" applyProtection="1">
      <alignment horizontal="left" vertical="center" wrapText="1"/>
      <protection locked="0"/>
    </xf>
    <xf numFmtId="0" fontId="4" fillId="0" borderId="22" xfId="0" applyFont="1" applyBorder="1" applyAlignment="1">
      <alignment vertical="center"/>
    </xf>
    <xf numFmtId="4" fontId="4" fillId="0" borderId="22" xfId="0" applyNumberFormat="1" applyFont="1" applyFill="1" applyBorder="1" applyAlignment="1" applyProtection="1">
      <alignment vertical="center" wrapText="1"/>
      <protection locked="0"/>
    </xf>
    <xf numFmtId="4" fontId="4" fillId="0" borderId="0" xfId="0" applyNumberFormat="1" applyFont="1" applyBorder="1" applyAlignment="1" applyProtection="1">
      <alignment vertical="center"/>
      <protection locked="0"/>
    </xf>
    <xf numFmtId="4" fontId="4" fillId="0" borderId="0" xfId="0" applyNumberFormat="1" applyFont="1" applyFill="1" applyBorder="1" applyAlignment="1" applyProtection="1">
      <alignment horizontal="left" vertical="center" wrapText="1"/>
      <protection locked="0"/>
    </xf>
    <xf numFmtId="4" fontId="4" fillId="0" borderId="0" xfId="0" applyNumberFormat="1" applyFont="1" applyFill="1" applyBorder="1" applyAlignment="1" applyProtection="1">
      <alignment vertical="center" wrapText="1"/>
      <protection locked="0"/>
    </xf>
    <xf numFmtId="9" fontId="4" fillId="0" borderId="22" xfId="3" applyFont="1" applyFill="1" applyBorder="1" applyAlignment="1" applyProtection="1">
      <alignment vertical="center"/>
      <protection locked="0"/>
    </xf>
    <xf numFmtId="168" fontId="4" fillId="0" borderId="1" xfId="0" applyNumberFormat="1" applyFont="1" applyFill="1" applyBorder="1" applyAlignment="1" applyProtection="1">
      <alignment horizontal="left" vertical="center"/>
      <protection locked="0"/>
    </xf>
    <xf numFmtId="4" fontId="4" fillId="0" borderId="1" xfId="0" applyNumberFormat="1" applyFont="1" applyBorder="1" applyAlignment="1" applyProtection="1">
      <alignment horizontal="left" vertical="center"/>
      <protection locked="0"/>
    </xf>
    <xf numFmtId="9" fontId="4" fillId="0" borderId="1" xfId="3" applyFont="1" applyFill="1" applyBorder="1" applyAlignment="1" applyProtection="1">
      <alignment horizontal="left" vertical="center"/>
      <protection locked="0"/>
    </xf>
    <xf numFmtId="4" fontId="11" fillId="0" borderId="1" xfId="0" applyNumberFormat="1" applyFont="1" applyFill="1" applyBorder="1" applyAlignment="1" applyProtection="1">
      <alignment horizontal="left" vertical="center"/>
      <protection locked="0"/>
    </xf>
    <xf numFmtId="0" fontId="4" fillId="0" borderId="1" xfId="0" applyFont="1" applyBorder="1" applyAlignment="1">
      <alignment horizontal="left"/>
    </xf>
    <xf numFmtId="10" fontId="4" fillId="0" borderId="1" xfId="3" applyNumberFormat="1" applyFont="1" applyBorder="1" applyAlignment="1" applyProtection="1">
      <alignment horizontal="right" vertical="center"/>
      <protection locked="0"/>
    </xf>
    <xf numFmtId="10" fontId="4" fillId="0" borderId="1" xfId="0" applyNumberFormat="1" applyFont="1" applyBorder="1" applyAlignment="1" applyProtection="1">
      <alignment horizontal="right" vertical="center"/>
      <protection locked="0"/>
    </xf>
    <xf numFmtId="10" fontId="4" fillId="0" borderId="1" xfId="0" applyNumberFormat="1" applyFont="1" applyFill="1" applyBorder="1" applyAlignment="1" applyProtection="1">
      <alignment horizontal="right" vertical="center"/>
      <protection locked="0"/>
    </xf>
    <xf numFmtId="168" fontId="4" fillId="0" borderId="7" xfId="0" applyNumberFormat="1" applyFont="1" applyFill="1" applyBorder="1" applyAlignment="1" applyProtection="1">
      <alignment vertical="center"/>
      <protection locked="0"/>
    </xf>
    <xf numFmtId="9" fontId="4" fillId="0" borderId="7" xfId="3" applyFont="1" applyFill="1" applyBorder="1" applyAlignment="1" applyProtection="1">
      <alignment vertical="center"/>
      <protection locked="0"/>
    </xf>
    <xf numFmtId="4" fontId="4" fillId="0" borderId="8" xfId="0" applyNumberFormat="1" applyFont="1" applyFill="1" applyBorder="1" applyAlignment="1" applyProtection="1">
      <alignment horizontal="center" vertical="center"/>
      <protection locked="0"/>
    </xf>
    <xf numFmtId="4" fontId="24" fillId="0" borderId="0" xfId="0" applyNumberFormat="1" applyFont="1" applyFill="1" applyAlignment="1" applyProtection="1">
      <alignment horizontal="left"/>
      <protection locked="0"/>
    </xf>
    <xf numFmtId="0" fontId="3" fillId="0" borderId="1" xfId="0" applyFont="1" applyBorder="1" applyAlignment="1" applyProtection="1">
      <alignment vertical="center"/>
    </xf>
    <xf numFmtId="165" fontId="4" fillId="0" borderId="1" xfId="0" applyNumberFormat="1" applyFont="1" applyFill="1" applyBorder="1" applyAlignment="1" applyProtection="1">
      <alignment horizontal="right" vertical="center"/>
    </xf>
    <xf numFmtId="165" fontId="4" fillId="0" borderId="1" xfId="0" applyNumberFormat="1" applyFont="1" applyBorder="1" applyAlignment="1" applyProtection="1">
      <alignment horizontal="right" vertical="center"/>
    </xf>
    <xf numFmtId="8" fontId="4" fillId="0" borderId="1" xfId="0" applyNumberFormat="1" applyFont="1" applyFill="1" applyBorder="1"/>
    <xf numFmtId="165" fontId="4" fillId="3" borderId="1" xfId="0" applyNumberFormat="1" applyFont="1" applyFill="1" applyBorder="1" applyAlignment="1">
      <alignment horizontal="right"/>
    </xf>
    <xf numFmtId="165" fontId="4"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14" fontId="4" fillId="3" borderId="1" xfId="0" applyNumberFormat="1" applyFont="1" applyFill="1" applyBorder="1" applyAlignment="1">
      <alignment horizontal="right"/>
    </xf>
    <xf numFmtId="14" fontId="4" fillId="3" borderId="1" xfId="5" applyNumberFormat="1" applyFont="1" applyFill="1" applyBorder="1" applyAlignment="1">
      <alignment horizontal="right"/>
    </xf>
    <xf numFmtId="14" fontId="6" fillId="3" borderId="1" xfId="0" applyNumberFormat="1" applyFont="1" applyFill="1" applyBorder="1" applyAlignment="1">
      <alignment horizontal="right"/>
    </xf>
    <xf numFmtId="0" fontId="21" fillId="0" borderId="0" xfId="0" applyFont="1"/>
    <xf numFmtId="0" fontId="21" fillId="0" borderId="0" xfId="0" applyFont="1" applyFill="1"/>
    <xf numFmtId="0" fontId="4" fillId="0" borderId="1" xfId="0" applyFont="1" applyFill="1" applyBorder="1"/>
    <xf numFmtId="0" fontId="4" fillId="0" borderId="1" xfId="0" applyFont="1" applyFill="1" applyBorder="1" applyAlignment="1">
      <alignment wrapText="1"/>
    </xf>
    <xf numFmtId="0" fontId="4" fillId="0" borderId="1" xfId="0" applyFont="1" applyFill="1" applyBorder="1" applyAlignment="1">
      <alignment horizontal="center" vertical="center"/>
    </xf>
    <xf numFmtId="8" fontId="4" fillId="0" borderId="15" xfId="0" applyNumberFormat="1" applyFont="1" applyFill="1" applyBorder="1"/>
    <xf numFmtId="8" fontId="4" fillId="0" borderId="16" xfId="0" applyNumberFormat="1" applyFont="1" applyFill="1" applyBorder="1"/>
    <xf numFmtId="0" fontId="6" fillId="0" borderId="22" xfId="0" applyFont="1" applyBorder="1"/>
    <xf numFmtId="0" fontId="6" fillId="0" borderId="0" xfId="0" applyFont="1" applyBorder="1"/>
    <xf numFmtId="0" fontId="4" fillId="0" borderId="0" xfId="5" applyFont="1" applyBorder="1" applyAlignment="1">
      <alignment vertical="center" wrapText="1"/>
    </xf>
    <xf numFmtId="8" fontId="4" fillId="0" borderId="1" xfId="0" applyNumberFormat="1" applyFont="1" applyBorder="1"/>
    <xf numFmtId="0" fontId="0" fillId="0" borderId="16" xfId="0" applyBorder="1"/>
    <xf numFmtId="0" fontId="4" fillId="0" borderId="16" xfId="0" applyFont="1" applyBorder="1"/>
    <xf numFmtId="165" fontId="4" fillId="0" borderId="1" xfId="0" applyNumberFormat="1" applyFont="1" applyFill="1" applyBorder="1" applyAlignment="1" applyProtection="1">
      <alignment horizontal="right" vertical="center"/>
      <protection locked="0"/>
    </xf>
    <xf numFmtId="165" fontId="4" fillId="0" borderId="12" xfId="0" applyNumberFormat="1" applyFont="1" applyFill="1" applyBorder="1" applyAlignment="1" applyProtection="1">
      <alignment horizontal="right" vertical="center"/>
    </xf>
    <xf numFmtId="0" fontId="16" fillId="0" borderId="0" xfId="5" applyFont="1" applyAlignment="1">
      <alignment horizontal="center"/>
    </xf>
    <xf numFmtId="0" fontId="6" fillId="0" borderId="0" xfId="5" applyFont="1" applyAlignment="1">
      <alignment wrapText="1"/>
    </xf>
    <xf numFmtId="0" fontId="4" fillId="0" borderId="0" xfId="5" applyFont="1" applyAlignment="1">
      <alignment horizontal="left" vertical="center"/>
    </xf>
    <xf numFmtId="0" fontId="4" fillId="3" borderId="1" xfId="5" applyFont="1" applyFill="1" applyBorder="1" applyAlignment="1" applyProtection="1">
      <alignment horizontal="left" vertical="center"/>
      <protection locked="0"/>
    </xf>
    <xf numFmtId="0" fontId="7" fillId="0" borderId="1" xfId="5" applyFont="1" applyBorder="1" applyAlignment="1">
      <alignment horizontal="center" vertical="center" wrapText="1"/>
    </xf>
    <xf numFmtId="0" fontId="4" fillId="0" borderId="1" xfId="5" applyFont="1" applyBorder="1" applyAlignment="1">
      <alignment horizontal="left" vertical="center"/>
    </xf>
    <xf numFmtId="165" fontId="3" fillId="0" borderId="1" xfId="5" applyNumberFormat="1" applyFont="1" applyBorder="1"/>
    <xf numFmtId="0" fontId="3" fillId="0" borderId="1" xfId="5" applyFont="1" applyBorder="1" applyAlignment="1">
      <alignment horizontal="right"/>
    </xf>
    <xf numFmtId="165" fontId="3" fillId="0" borderId="1" xfId="0" applyNumberFormat="1" applyFont="1" applyBorder="1" applyAlignment="1" applyProtection="1">
      <alignment vertical="center"/>
    </xf>
    <xf numFmtId="165" fontId="3" fillId="0" borderId="1" xfId="0" applyNumberFormat="1" applyFont="1" applyBorder="1" applyAlignment="1" applyProtection="1">
      <alignment vertical="center" wrapText="1"/>
    </xf>
    <xf numFmtId="165" fontId="3" fillId="4" borderId="1" xfId="0" applyNumberFormat="1" applyFont="1" applyFill="1" applyBorder="1" applyAlignment="1" applyProtection="1">
      <alignment vertical="center"/>
    </xf>
    <xf numFmtId="0" fontId="3" fillId="0" borderId="1" xfId="5" applyFont="1" applyBorder="1"/>
    <xf numFmtId="165" fontId="4" fillId="3" borderId="1" xfId="5" applyNumberFormat="1" applyFont="1" applyFill="1" applyBorder="1" applyAlignment="1">
      <alignment horizontal="right" wrapText="1"/>
    </xf>
    <xf numFmtId="165" fontId="4" fillId="3" borderId="1" xfId="5" applyNumberFormat="1" applyFont="1" applyFill="1" applyBorder="1" applyAlignment="1">
      <alignment horizontal="right"/>
    </xf>
    <xf numFmtId="0" fontId="4" fillId="6" borderId="1" xfId="0"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xf>
    <xf numFmtId="8" fontId="3" fillId="0" borderId="1" xfId="0" applyNumberFormat="1" applyFont="1" applyBorder="1" applyAlignment="1">
      <alignment horizontal="right" vertical="center"/>
    </xf>
    <xf numFmtId="0" fontId="4" fillId="3" borderId="1" xfId="0" applyFont="1" applyFill="1" applyBorder="1" applyAlignment="1">
      <alignment vertical="center"/>
    </xf>
    <xf numFmtId="0" fontId="9" fillId="0" borderId="0" xfId="5" applyFont="1" applyBorder="1" applyAlignment="1" applyProtection="1">
      <alignment wrapText="1"/>
      <protection locked="0"/>
    </xf>
    <xf numFmtId="3" fontId="4" fillId="0" borderId="0" xfId="0" applyNumberFormat="1" applyFont="1" applyBorder="1" applyAlignment="1">
      <alignment vertical="center"/>
    </xf>
    <xf numFmtId="0" fontId="3" fillId="0" borderId="0" xfId="0" applyFont="1" applyBorder="1" applyAlignment="1">
      <alignment vertical="center" wrapText="1"/>
    </xf>
    <xf numFmtId="8" fontId="3" fillId="0" borderId="0" xfId="0" applyNumberFormat="1" applyFont="1" applyBorder="1" applyAlignment="1">
      <alignment horizontal="right" vertical="center"/>
    </xf>
    <xf numFmtId="0" fontId="3" fillId="0" borderId="0" xfId="2" applyFont="1" applyAlignment="1" applyProtection="1">
      <alignment horizontal="left"/>
    </xf>
    <xf numFmtId="0" fontId="4" fillId="0" borderId="0" xfId="0" applyFont="1" applyBorder="1" applyAlignment="1" applyProtection="1">
      <alignment vertical="center"/>
    </xf>
    <xf numFmtId="165" fontId="4" fillId="0" borderId="0" xfId="0" applyNumberFormat="1" applyFont="1" applyBorder="1" applyAlignment="1" applyProtection="1">
      <alignment horizontal="right" vertical="center"/>
    </xf>
    <xf numFmtId="0" fontId="3" fillId="0" borderId="0" xfId="0" applyFont="1" applyBorder="1" applyAlignment="1" applyProtection="1">
      <alignment vertical="center"/>
    </xf>
    <xf numFmtId="0" fontId="1" fillId="0" borderId="0" xfId="5"/>
    <xf numFmtId="0" fontId="4" fillId="0" borderId="0" xfId="5" applyFont="1" applyAlignment="1">
      <alignment vertical="center"/>
    </xf>
    <xf numFmtId="0" fontId="4" fillId="0" borderId="1" xfId="5" applyFont="1" applyBorder="1" applyAlignment="1">
      <alignment horizontal="left"/>
    </xf>
    <xf numFmtId="165" fontId="4" fillId="0" borderId="1" xfId="5" applyNumberFormat="1" applyFont="1" applyFill="1" applyBorder="1"/>
    <xf numFmtId="0" fontId="4" fillId="0" borderId="0" xfId="5" applyFont="1" applyFill="1" applyBorder="1"/>
    <xf numFmtId="4" fontId="23" fillId="0" borderId="0" xfId="5" applyNumberFormat="1" applyFont="1" applyProtection="1">
      <protection locked="0"/>
    </xf>
    <xf numFmtId="4" fontId="23" fillId="0" borderId="0" xfId="5" applyNumberFormat="1" applyFont="1" applyFill="1" applyBorder="1" applyAlignment="1" applyProtection="1">
      <alignment vertical="top"/>
      <protection locked="0"/>
    </xf>
    <xf numFmtId="4" fontId="23" fillId="0" borderId="0" xfId="5" applyNumberFormat="1" applyFont="1" applyAlignment="1" applyProtection="1">
      <alignment vertical="top"/>
      <protection locked="0"/>
    </xf>
    <xf numFmtId="4" fontId="23" fillId="0" borderId="0" xfId="5" applyNumberFormat="1" applyFont="1" applyBorder="1" applyAlignment="1" applyProtection="1">
      <alignment horizontal="center" vertical="center" wrapText="1"/>
      <protection locked="0"/>
    </xf>
    <xf numFmtId="4" fontId="23" fillId="0" borderId="0" xfId="5" applyNumberFormat="1" applyFont="1" applyBorder="1" applyProtection="1">
      <protection locked="0"/>
    </xf>
    <xf numFmtId="165" fontId="23" fillId="3" borderId="1" xfId="5" applyNumberFormat="1" applyFont="1" applyFill="1" applyBorder="1" applyProtection="1">
      <protection locked="0"/>
    </xf>
    <xf numFmtId="4" fontId="27" fillId="0" borderId="0" xfId="5" applyNumberFormat="1" applyFont="1" applyBorder="1" applyProtection="1">
      <protection locked="0"/>
    </xf>
    <xf numFmtId="4" fontId="23" fillId="0" borderId="0" xfId="5" applyNumberFormat="1" applyFont="1" applyFill="1" applyProtection="1">
      <protection locked="0"/>
    </xf>
    <xf numFmtId="165" fontId="4" fillId="0" borderId="32" xfId="0" applyNumberFormat="1" applyFont="1" applyBorder="1" applyAlignment="1" applyProtection="1">
      <alignment horizontal="right" vertical="center"/>
    </xf>
    <xf numFmtId="165" fontId="4" fillId="0" borderId="36" xfId="0" applyNumberFormat="1" applyFont="1" applyBorder="1" applyAlignment="1" applyProtection="1">
      <alignment horizontal="right" vertical="center"/>
    </xf>
    <xf numFmtId="0" fontId="3" fillId="0" borderId="0" xfId="5" applyFont="1" applyFill="1" applyAlignment="1">
      <alignment vertical="center"/>
    </xf>
    <xf numFmtId="0" fontId="3" fillId="0" borderId="0" xfId="5" applyFont="1" applyFill="1" applyBorder="1"/>
    <xf numFmtId="0" fontId="3" fillId="0" borderId="0" xfId="5" applyFont="1" applyFill="1"/>
    <xf numFmtId="4" fontId="24" fillId="0" borderId="1" xfId="5" applyNumberFormat="1" applyFont="1" applyFill="1" applyBorder="1" applyAlignment="1" applyProtection="1">
      <alignment horizontal="left" vertical="center" wrapText="1"/>
      <protection locked="0"/>
    </xf>
    <xf numFmtId="0" fontId="34" fillId="0" borderId="0" xfId="10" applyFont="1" applyAlignment="1" applyProtection="1">
      <alignment vertical="top"/>
    </xf>
    <xf numFmtId="0" fontId="33" fillId="0" borderId="0" xfId="10" applyFont="1" applyAlignment="1" applyProtection="1">
      <alignment vertical="top" wrapText="1"/>
    </xf>
    <xf numFmtId="0" fontId="10" fillId="0" borderId="0" xfId="10" applyFont="1" applyProtection="1"/>
    <xf numFmtId="171" fontId="10" fillId="0" borderId="0" xfId="10" applyNumberFormat="1" applyFont="1" applyProtection="1"/>
    <xf numFmtId="171" fontId="10" fillId="0" borderId="0" xfId="10" applyNumberFormat="1" applyFont="1" applyAlignment="1" applyProtection="1">
      <alignment horizontal="right"/>
    </xf>
    <xf numFmtId="172" fontId="10" fillId="0" borderId="0" xfId="10" applyNumberFormat="1" applyFont="1" applyProtection="1"/>
    <xf numFmtId="172" fontId="35" fillId="0" borderId="0" xfId="10" applyNumberFormat="1" applyFont="1" applyFill="1" applyProtection="1"/>
    <xf numFmtId="173" fontId="10" fillId="0" borderId="0" xfId="10" applyNumberFormat="1" applyFont="1" applyAlignment="1" applyProtection="1">
      <alignment vertical="center"/>
    </xf>
    <xf numFmtId="0" fontId="10" fillId="0" borderId="0" xfId="10" applyFont="1" applyFill="1" applyProtection="1"/>
    <xf numFmtId="174" fontId="10" fillId="0" borderId="0" xfId="10" applyNumberFormat="1" applyFont="1" applyProtection="1"/>
    <xf numFmtId="0" fontId="33" fillId="0" borderId="0" xfId="10" applyFont="1" applyFill="1" applyProtection="1"/>
    <xf numFmtId="0" fontId="33" fillId="0" borderId="0" xfId="10" applyFont="1" applyProtection="1"/>
    <xf numFmtId="0" fontId="10" fillId="0" borderId="0" xfId="11" applyFont="1" applyFill="1"/>
    <xf numFmtId="175" fontId="37" fillId="0" borderId="0" xfId="12" applyNumberFormat="1" applyFont="1" applyFill="1" applyBorder="1" applyAlignment="1"/>
    <xf numFmtId="176" fontId="10" fillId="0" borderId="0" xfId="12" applyNumberFormat="1" applyFont="1" applyFill="1" applyBorder="1" applyAlignment="1"/>
    <xf numFmtId="0" fontId="10" fillId="0" borderId="0" xfId="11" applyFont="1" applyFill="1" applyBorder="1" applyAlignment="1"/>
    <xf numFmtId="177" fontId="37" fillId="0" borderId="0" xfId="12" applyNumberFormat="1" applyFont="1" applyFill="1" applyBorder="1" applyAlignment="1">
      <alignment horizontal="right"/>
    </xf>
    <xf numFmtId="0" fontId="10" fillId="0" borderId="0" xfId="11" applyFont="1" applyFill="1" applyBorder="1"/>
    <xf numFmtId="0" fontId="10" fillId="0" borderId="0" xfId="11" applyFont="1" applyFill="1" applyAlignment="1">
      <alignment horizontal="left" vertical="center"/>
    </xf>
    <xf numFmtId="0" fontId="10" fillId="0" borderId="0" xfId="11" applyFont="1" applyFill="1" applyAlignment="1">
      <alignment horizontal="right"/>
    </xf>
    <xf numFmtId="165" fontId="4" fillId="0" borderId="1" xfId="5" applyNumberFormat="1" applyFont="1" applyFill="1" applyBorder="1" applyAlignment="1" applyProtection="1">
      <alignment horizontal="right" vertical="center"/>
      <protection locked="0"/>
    </xf>
    <xf numFmtId="0" fontId="4" fillId="0" borderId="1" xfId="5" applyFont="1" applyBorder="1" applyProtection="1">
      <protection locked="0"/>
    </xf>
    <xf numFmtId="165" fontId="4" fillId="0" borderId="1" xfId="5" applyNumberFormat="1" applyFont="1" applyFill="1" applyBorder="1" applyProtection="1">
      <protection locked="0"/>
    </xf>
    <xf numFmtId="0" fontId="4" fillId="0" borderId="1" xfId="5" applyFont="1" applyFill="1" applyBorder="1" applyAlignment="1" applyProtection="1">
      <alignment horizontal="left" vertical="center"/>
      <protection locked="0"/>
    </xf>
    <xf numFmtId="0" fontId="23" fillId="3" borderId="12" xfId="0" applyFont="1" applyFill="1" applyBorder="1" applyAlignment="1">
      <alignment horizontal="right" vertical="center"/>
    </xf>
    <xf numFmtId="0" fontId="4" fillId="0" borderId="17" xfId="0" applyFont="1" applyBorder="1" applyAlignment="1">
      <alignment horizontal="right" vertical="center"/>
    </xf>
    <xf numFmtId="0" fontId="4" fillId="0" borderId="1" xfId="0" applyFont="1" applyBorder="1" applyAlignment="1">
      <alignment horizontal="right" vertical="center"/>
    </xf>
    <xf numFmtId="0" fontId="4" fillId="0" borderId="30" xfId="0" applyFont="1" applyBorder="1" applyAlignment="1">
      <alignment vertical="center"/>
    </xf>
    <xf numFmtId="0" fontId="4" fillId="0" borderId="1" xfId="5" applyFont="1" applyFill="1" applyBorder="1" applyAlignment="1" applyProtection="1">
      <alignment horizontal="right" vertical="center"/>
      <protection locked="0"/>
    </xf>
    <xf numFmtId="0" fontId="4" fillId="0" borderId="17" xfId="5" applyFont="1" applyFill="1" applyBorder="1" applyAlignment="1" applyProtection="1">
      <alignment horizontal="right" vertical="center"/>
      <protection locked="0"/>
    </xf>
    <xf numFmtId="10" fontId="4" fillId="3" borderId="1" xfId="3" applyNumberFormat="1" applyFont="1" applyFill="1" applyBorder="1" applyAlignment="1" applyProtection="1">
      <alignment horizontal="right" vertical="center"/>
      <protection locked="0"/>
    </xf>
    <xf numFmtId="10" fontId="4" fillId="3" borderId="17" xfId="3" applyNumberFormat="1" applyFont="1" applyFill="1" applyBorder="1" applyAlignment="1" applyProtection="1">
      <alignment horizontal="right" vertical="center"/>
      <protection locked="0"/>
    </xf>
    <xf numFmtId="8" fontId="4" fillId="0" borderId="1" xfId="0" applyNumberFormat="1" applyFont="1" applyFill="1" applyBorder="1" applyAlignment="1">
      <alignment horizontal="right" vertical="center"/>
    </xf>
    <xf numFmtId="2" fontId="3" fillId="0" borderId="1" xfId="0" applyNumberFormat="1" applyFont="1" applyBorder="1" applyAlignment="1">
      <alignment vertical="center" wrapText="1"/>
    </xf>
    <xf numFmtId="165" fontId="4" fillId="3" borderId="1" xfId="0" applyNumberFormat="1" applyFont="1" applyFill="1" applyBorder="1"/>
    <xf numFmtId="165" fontId="4" fillId="0" borderId="1" xfId="0" applyNumberFormat="1" applyFont="1" applyBorder="1"/>
    <xf numFmtId="0" fontId="4" fillId="0" borderId="1" xfId="0" applyFont="1" applyFill="1" applyBorder="1" applyAlignment="1">
      <alignment horizontal="center"/>
    </xf>
    <xf numFmtId="165" fontId="4" fillId="0" borderId="1" xfId="0" applyNumberFormat="1" applyFont="1" applyFill="1" applyBorder="1"/>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165" fontId="23" fillId="0" borderId="1" xfId="0" applyNumberFormat="1" applyFont="1" applyFill="1" applyBorder="1"/>
    <xf numFmtId="165" fontId="23" fillId="0" borderId="1" xfId="0" applyNumberFormat="1" applyFont="1" applyBorder="1"/>
    <xf numFmtId="10" fontId="23" fillId="0" borderId="1" xfId="0" applyNumberFormat="1" applyFont="1" applyBorder="1" applyProtection="1"/>
    <xf numFmtId="10" fontId="23" fillId="0" borderId="1" xfId="0" applyNumberFormat="1" applyFont="1" applyFill="1" applyBorder="1" applyProtection="1"/>
    <xf numFmtId="4" fontId="23" fillId="0" borderId="1" xfId="0" applyNumberFormat="1" applyFont="1" applyFill="1" applyBorder="1" applyAlignment="1" applyProtection="1">
      <alignment vertical="center"/>
      <protection locked="0"/>
    </xf>
    <xf numFmtId="0" fontId="23" fillId="0" borderId="1" xfId="0" applyFont="1" applyFill="1" applyBorder="1" applyAlignment="1" applyProtection="1">
      <alignment horizontal="left" vertical="center" wrapText="1"/>
      <protection locked="0"/>
    </xf>
    <xf numFmtId="0" fontId="4" fillId="0" borderId="0" xfId="7" quotePrefix="1" applyFont="1"/>
    <xf numFmtId="178" fontId="4" fillId="0" borderId="0" xfId="7" applyNumberFormat="1" applyFont="1" applyAlignment="1">
      <alignment horizontal="center"/>
    </xf>
    <xf numFmtId="0" fontId="4" fillId="0" borderId="0" xfId="7" applyFont="1"/>
    <xf numFmtId="0" fontId="39" fillId="0" borderId="0" xfId="5" applyFont="1"/>
    <xf numFmtId="0" fontId="14" fillId="0" borderId="0" xfId="17"/>
    <xf numFmtId="0" fontId="3" fillId="0" borderId="0" xfId="5" applyFont="1" applyFill="1" applyBorder="1" applyAlignment="1">
      <alignment horizontal="center" vertical="center" wrapText="1"/>
    </xf>
    <xf numFmtId="165" fontId="4" fillId="0" borderId="0" xfId="5" applyNumberFormat="1" applyFont="1" applyFill="1" applyBorder="1"/>
    <xf numFmtId="0" fontId="4" fillId="0" borderId="0" xfId="5" applyFont="1" applyFill="1" applyBorder="1" applyAlignment="1">
      <alignment wrapText="1"/>
    </xf>
    <xf numFmtId="165" fontId="23" fillId="0" borderId="1" xfId="5" applyNumberFormat="1" applyFont="1" applyFill="1" applyBorder="1" applyProtection="1">
      <protection locked="0"/>
    </xf>
    <xf numFmtId="165" fontId="3" fillId="0" borderId="1" xfId="0" applyNumberFormat="1" applyFont="1" applyFill="1" applyBorder="1" applyAlignment="1" applyProtection="1">
      <alignment vertical="center"/>
    </xf>
    <xf numFmtId="165" fontId="3" fillId="0" borderId="1" xfId="0" applyNumberFormat="1" applyFont="1" applyBorder="1" applyProtection="1"/>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3" fillId="0" borderId="1" xfId="0" applyFont="1" applyBorder="1" applyAlignment="1" applyProtection="1">
      <alignment vertical="center" wrapText="1"/>
    </xf>
    <xf numFmtId="0" fontId="3" fillId="0" borderId="1" xfId="0" applyFont="1" applyFill="1" applyBorder="1" applyAlignment="1" applyProtection="1">
      <alignment vertical="center"/>
    </xf>
    <xf numFmtId="0" fontId="3" fillId="4" borderId="1" xfId="0" applyFont="1" applyFill="1" applyBorder="1" applyAlignment="1" applyProtection="1">
      <alignment vertical="center"/>
    </xf>
    <xf numFmtId="167" fontId="4" fillId="0" borderId="1" xfId="0" applyNumberFormat="1" applyFont="1" applyBorder="1" applyAlignment="1" applyProtection="1">
      <alignment horizontal="left" vertical="center" wrapText="1"/>
    </xf>
    <xf numFmtId="165" fontId="4" fillId="2" borderId="1" xfId="0" applyNumberFormat="1" applyFont="1" applyFill="1" applyBorder="1" applyAlignment="1" applyProtection="1">
      <alignment horizontal="right" vertical="center"/>
      <protection locked="0"/>
    </xf>
    <xf numFmtId="0" fontId="4" fillId="4" borderId="3"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165" fontId="4" fillId="4" borderId="6" xfId="0" applyNumberFormat="1"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2" xfId="0" applyFont="1" applyFill="1" applyBorder="1" applyAlignment="1" applyProtection="1">
      <alignment vertical="center"/>
    </xf>
    <xf numFmtId="0" fontId="4" fillId="4" borderId="2" xfId="0" applyFont="1" applyFill="1" applyBorder="1" applyProtection="1"/>
    <xf numFmtId="165" fontId="3" fillId="4" borderId="12" xfId="0" applyNumberFormat="1" applyFont="1" applyFill="1" applyBorder="1" applyAlignment="1" applyProtection="1">
      <alignment vertical="center"/>
    </xf>
    <xf numFmtId="0" fontId="4" fillId="0" borderId="2" xfId="0" applyFont="1" applyBorder="1" applyAlignment="1" applyProtection="1">
      <alignment horizontal="center" vertical="center" wrapText="1"/>
    </xf>
    <xf numFmtId="0" fontId="3" fillId="0" borderId="24" xfId="0" applyFont="1" applyBorder="1" applyAlignment="1" applyProtection="1">
      <alignment vertical="center"/>
    </xf>
    <xf numFmtId="0" fontId="4" fillId="0" borderId="14" xfId="0" applyFont="1" applyBorder="1" applyAlignment="1" applyProtection="1">
      <alignment vertical="center"/>
    </xf>
    <xf numFmtId="165" fontId="4" fillId="0" borderId="14" xfId="0" applyNumberFormat="1" applyFont="1" applyBorder="1" applyAlignment="1" applyProtection="1">
      <alignment horizontal="right" vertical="center"/>
    </xf>
    <xf numFmtId="165" fontId="4" fillId="0" borderId="14" xfId="0" applyNumberFormat="1" applyFont="1" applyFill="1" applyBorder="1" applyAlignment="1" applyProtection="1">
      <alignment horizontal="right" vertical="center"/>
    </xf>
    <xf numFmtId="165" fontId="4" fillId="0" borderId="21" xfId="0" applyNumberFormat="1" applyFont="1" applyFill="1" applyBorder="1" applyAlignment="1" applyProtection="1">
      <alignment horizontal="right" vertical="center"/>
    </xf>
    <xf numFmtId="165" fontId="4" fillId="0" borderId="0" xfId="5" applyNumberFormat="1" applyFont="1" applyBorder="1"/>
    <xf numFmtId="0" fontId="3" fillId="0" borderId="9" xfId="5" applyFont="1" applyBorder="1"/>
    <xf numFmtId="0" fontId="3" fillId="0" borderId="10" xfId="5" applyFont="1" applyBorder="1" applyAlignment="1">
      <alignment horizontal="right"/>
    </xf>
    <xf numFmtId="165" fontId="3" fillId="0" borderId="10" xfId="5" applyNumberFormat="1" applyFont="1" applyBorder="1"/>
    <xf numFmtId="165" fontId="3" fillId="0" borderId="11" xfId="5" applyNumberFormat="1" applyFont="1" applyBorder="1"/>
    <xf numFmtId="165" fontId="4" fillId="0" borderId="14" xfId="0" applyNumberFormat="1" applyFont="1" applyFill="1" applyBorder="1" applyAlignment="1" applyProtection="1">
      <alignment horizontal="right" vertical="center"/>
      <protection locked="0"/>
    </xf>
    <xf numFmtId="0" fontId="4" fillId="0" borderId="1" xfId="5" applyFont="1" applyBorder="1" applyAlignment="1" applyProtection="1">
      <alignment horizontal="left" vertical="center"/>
      <protection locked="0"/>
    </xf>
    <xf numFmtId="0" fontId="4" fillId="0" borderId="1" xfId="5" applyFont="1" applyFill="1" applyBorder="1" applyProtection="1">
      <protection locked="0"/>
    </xf>
    <xf numFmtId="165" fontId="4" fillId="0" borderId="1" xfId="5" applyNumberFormat="1" applyFont="1" applyFill="1" applyBorder="1" applyAlignment="1" applyProtection="1">
      <alignment horizontal="right"/>
      <protection locked="0"/>
    </xf>
    <xf numFmtId="165" fontId="4" fillId="0" borderId="1" xfId="5" applyNumberFormat="1" applyFont="1" applyFill="1" applyBorder="1" applyAlignment="1">
      <alignment horizontal="right"/>
    </xf>
    <xf numFmtId="0" fontId="4" fillId="0" borderId="1" xfId="5" applyFont="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Border="1" applyProtection="1"/>
    <xf numFmtId="165" fontId="4" fillId="0" borderId="0" xfId="0" applyNumberFormat="1" applyFont="1" applyFill="1" applyBorder="1" applyProtection="1"/>
    <xf numFmtId="0" fontId="6" fillId="0" borderId="31" xfId="0" applyFont="1" applyBorder="1" applyAlignment="1" applyProtection="1">
      <alignment horizontal="left" vertical="center"/>
    </xf>
    <xf numFmtId="0" fontId="3" fillId="0" borderId="4" xfId="0" applyFont="1" applyBorder="1" applyAlignment="1" applyProtection="1">
      <alignment horizontal="right"/>
    </xf>
    <xf numFmtId="165" fontId="4" fillId="0" borderId="35" xfId="0" applyNumberFormat="1" applyFont="1" applyBorder="1" applyAlignment="1" applyProtection="1">
      <alignment horizontal="right" vertical="center"/>
    </xf>
    <xf numFmtId="0" fontId="4" fillId="0" borderId="35" xfId="0" applyFont="1" applyBorder="1" applyProtection="1"/>
    <xf numFmtId="165" fontId="4" fillId="0" borderId="35" xfId="0" applyNumberFormat="1" applyFont="1" applyFill="1" applyBorder="1" applyProtection="1"/>
    <xf numFmtId="0" fontId="4" fillId="0" borderId="4" xfId="0" applyFont="1" applyBorder="1" applyAlignment="1" applyProtection="1">
      <alignment horizontal="left" vertical="center"/>
    </xf>
    <xf numFmtId="0" fontId="4" fillId="0" borderId="1" xfId="0" applyFont="1" applyFill="1" applyBorder="1" applyAlignment="1">
      <alignment horizontal="left"/>
    </xf>
    <xf numFmtId="0" fontId="4" fillId="0" borderId="1" xfId="0" applyFont="1" applyFill="1" applyBorder="1" applyAlignment="1">
      <alignment horizontal="center" wrapText="1"/>
    </xf>
    <xf numFmtId="0" fontId="10" fillId="0" borderId="1" xfId="7" applyFont="1" applyBorder="1" applyAlignment="1">
      <alignment horizontal="center" vertical="center" wrapText="1"/>
    </xf>
    <xf numFmtId="43" fontId="10" fillId="8" borderId="1" xfId="15" applyFont="1" applyFill="1" applyBorder="1" applyAlignment="1" applyProtection="1">
      <alignment horizontal="center" vertical="center" wrapText="1"/>
    </xf>
    <xf numFmtId="0" fontId="4" fillId="0" borderId="1" xfId="7" applyFont="1" applyFill="1" applyBorder="1" applyAlignment="1">
      <alignment horizontal="center" vertical="center"/>
    </xf>
    <xf numFmtId="10" fontId="31" fillId="0" borderId="1" xfId="7" applyNumberFormat="1" applyFont="1" applyBorder="1" applyAlignment="1">
      <alignment horizontal="center"/>
    </xf>
    <xf numFmtId="10" fontId="15" fillId="0" borderId="1" xfId="5" applyNumberFormat="1" applyFont="1" applyBorder="1" applyAlignment="1">
      <alignment horizontal="center"/>
    </xf>
    <xf numFmtId="10" fontId="4" fillId="0" borderId="1" xfId="17" applyNumberFormat="1" applyFont="1" applyBorder="1" applyAlignment="1">
      <alignment horizontal="center"/>
    </xf>
    <xf numFmtId="0" fontId="4" fillId="0" borderId="1" xfId="7" applyFont="1" applyBorder="1" applyAlignment="1">
      <alignment horizontal="center" vertical="center"/>
    </xf>
    <xf numFmtId="0" fontId="4" fillId="0" borderId="1" xfId="7" applyFont="1" applyBorder="1" applyAlignment="1">
      <alignment horizontal="center"/>
    </xf>
    <xf numFmtId="0" fontId="4" fillId="0" borderId="1" xfId="7" applyFont="1" applyBorder="1" applyAlignment="1">
      <alignment horizontal="center" vertical="top" wrapText="1"/>
    </xf>
    <xf numFmtId="0" fontId="4" fillId="0" borderId="8" xfId="7" applyFont="1" applyFill="1" applyBorder="1" applyAlignment="1">
      <alignment horizontal="center" vertical="center"/>
    </xf>
    <xf numFmtId="43" fontId="10" fillId="7" borderId="1" xfId="15" applyFont="1" applyFill="1" applyBorder="1" applyAlignment="1" applyProtection="1">
      <alignment horizontal="center" vertical="center" wrapText="1"/>
    </xf>
    <xf numFmtId="0" fontId="6" fillId="0" borderId="0" xfId="5" applyFont="1" applyFill="1" applyBorder="1" applyAlignment="1">
      <alignment vertical="top" wrapText="1"/>
    </xf>
    <xf numFmtId="0" fontId="3" fillId="0" borderId="32" xfId="0" applyFont="1" applyBorder="1" applyAlignment="1" applyProtection="1">
      <alignment horizontal="right"/>
    </xf>
    <xf numFmtId="165" fontId="4" fillId="0" borderId="33" xfId="0" applyNumberFormat="1" applyFont="1" applyBorder="1" applyAlignment="1" applyProtection="1">
      <alignment horizontal="right" vertical="center"/>
    </xf>
    <xf numFmtId="165" fontId="3" fillId="0" borderId="4" xfId="0" applyNumberFormat="1" applyFont="1" applyBorder="1" applyAlignment="1" applyProtection="1">
      <alignment horizontal="right"/>
    </xf>
    <xf numFmtId="0" fontId="4" fillId="0" borderId="4" xfId="0" applyFont="1" applyBorder="1" applyAlignment="1" applyProtection="1"/>
    <xf numFmtId="165" fontId="4" fillId="0" borderId="4" xfId="0" applyNumberFormat="1" applyFont="1" applyFill="1" applyBorder="1" applyAlignment="1" applyProtection="1"/>
    <xf numFmtId="0" fontId="4" fillId="0" borderId="1" xfId="5" applyFont="1" applyBorder="1" applyAlignment="1">
      <alignment horizontal="center" vertical="center"/>
    </xf>
    <xf numFmtId="0" fontId="4" fillId="0" borderId="1" xfId="5" applyFont="1" applyBorder="1" applyAlignment="1" applyProtection="1">
      <alignment horizontal="center" vertical="center"/>
      <protection locked="0"/>
    </xf>
    <xf numFmtId="0" fontId="4" fillId="0" borderId="1" xfId="5" applyFont="1" applyFill="1" applyBorder="1" applyAlignment="1" applyProtection="1">
      <alignment horizontal="center" vertical="center"/>
      <protection locked="0"/>
    </xf>
    <xf numFmtId="4" fontId="23" fillId="0" borderId="1" xfId="5" applyNumberFormat="1"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4" fillId="0" borderId="1" xfId="5" applyFont="1" applyBorder="1" applyAlignment="1">
      <alignment vertical="center"/>
    </xf>
    <xf numFmtId="0" fontId="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4" fillId="4" borderId="6" xfId="0" applyFont="1" applyFill="1" applyBorder="1" applyAlignment="1" applyProtection="1">
      <alignment vertical="center" wrapText="1"/>
    </xf>
    <xf numFmtId="0" fontId="3" fillId="0" borderId="1" xfId="0" applyFont="1" applyBorder="1" applyAlignment="1">
      <alignment horizontal="left"/>
    </xf>
    <xf numFmtId="0" fontId="24" fillId="0" borderId="1" xfId="0" applyFont="1" applyFill="1" applyBorder="1" applyAlignment="1">
      <alignment horizontal="left" vertical="center" wrapText="1"/>
    </xf>
    <xf numFmtId="4" fontId="23" fillId="0" borderId="1" xfId="0" applyNumberFormat="1" applyFont="1" applyFill="1" applyBorder="1" applyAlignment="1" applyProtection="1">
      <alignment horizontal="center" vertical="center" wrapText="1"/>
      <protection locked="0"/>
    </xf>
    <xf numFmtId="0" fontId="9" fillId="0" borderId="0" xfId="5" applyFont="1" applyBorder="1" applyAlignment="1" applyProtection="1">
      <alignment horizontal="left" wrapText="1"/>
      <protection locked="0"/>
    </xf>
    <xf numFmtId="0" fontId="4" fillId="0" borderId="1" xfId="0" applyFont="1" applyFill="1" applyBorder="1" applyAlignment="1">
      <alignment horizontal="center" vertical="center"/>
    </xf>
    <xf numFmtId="0" fontId="4" fillId="0" borderId="15" xfId="5" applyFont="1" applyBorder="1" applyAlignment="1" applyProtection="1">
      <alignment horizontal="left" wrapText="1"/>
      <protection locked="0"/>
    </xf>
    <xf numFmtId="0" fontId="4" fillId="0" borderId="16" xfId="5" applyFont="1" applyBorder="1" applyAlignment="1" applyProtection="1">
      <alignment horizontal="left" wrapText="1"/>
      <protection locked="0"/>
    </xf>
    <xf numFmtId="0" fontId="4" fillId="0" borderId="30" xfId="5" applyFont="1" applyBorder="1" applyAlignment="1" applyProtection="1">
      <alignment horizontal="left" wrapText="1"/>
      <protection locked="0"/>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3" fillId="5" borderId="1" xfId="0" applyFont="1" applyFill="1" applyBorder="1" applyAlignment="1">
      <alignment horizontal="left"/>
    </xf>
    <xf numFmtId="0" fontId="4" fillId="5" borderId="1" xfId="0" applyFont="1" applyFill="1" applyBorder="1" applyAlignment="1">
      <alignment horizontal="left"/>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5" applyFont="1" applyBorder="1" applyAlignment="1" applyProtection="1">
      <alignment horizontal="left" vertical="center" wrapText="1"/>
      <protection locked="0"/>
    </xf>
    <xf numFmtId="0" fontId="3" fillId="0" borderId="0" xfId="0" applyFont="1" applyBorder="1" applyAlignment="1">
      <alignment horizontal="left" vertical="center"/>
    </xf>
    <xf numFmtId="0" fontId="4" fillId="3" borderId="18" xfId="5" applyFont="1" applyFill="1" applyBorder="1" applyAlignment="1" applyProtection="1">
      <alignment horizontal="left" vertical="center"/>
      <protection locked="0"/>
    </xf>
    <xf numFmtId="0" fontId="4" fillId="3" borderId="19" xfId="5" applyFont="1" applyFill="1" applyBorder="1" applyAlignment="1" applyProtection="1">
      <alignment horizontal="left" vertical="center"/>
      <protection locked="0"/>
    </xf>
    <xf numFmtId="0" fontId="4" fillId="3" borderId="17" xfId="5" applyFont="1" applyFill="1" applyBorder="1" applyAlignment="1" applyProtection="1">
      <alignment horizontal="left" vertical="center"/>
      <protection locked="0"/>
    </xf>
    <xf numFmtId="0" fontId="4" fillId="0" borderId="0" xfId="5" applyFont="1" applyFill="1" applyBorder="1" applyAlignment="1" applyProtection="1">
      <alignment horizontal="left" wrapText="1"/>
      <protection locked="0"/>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35" xfId="0" applyFont="1" applyBorder="1" applyAlignment="1" applyProtection="1">
      <alignment horizontal="left" vertical="center"/>
    </xf>
    <xf numFmtId="0" fontId="3" fillId="0" borderId="37" xfId="0" applyFont="1" applyBorder="1" applyAlignment="1" applyProtection="1">
      <alignment horizontal="center"/>
    </xf>
    <xf numFmtId="0" fontId="3" fillId="0" borderId="16" xfId="0" applyFont="1" applyBorder="1" applyAlignment="1" applyProtection="1">
      <alignment horizontal="center"/>
    </xf>
    <xf numFmtId="0" fontId="3" fillId="0" borderId="7" xfId="0" applyFont="1" applyBorder="1" applyAlignment="1" applyProtection="1">
      <alignment horizontal="center"/>
    </xf>
    <xf numFmtId="0" fontId="3" fillId="0" borderId="38" xfId="0" applyFont="1" applyBorder="1" applyAlignment="1" applyProtection="1">
      <alignment horizontal="center"/>
    </xf>
    <xf numFmtId="0" fontId="4" fillId="0" borderId="2" xfId="0" applyFont="1" applyBorder="1" applyAlignment="1" applyProtection="1">
      <alignment horizontal="center" vertical="center"/>
    </xf>
    <xf numFmtId="0" fontId="6" fillId="5" borderId="18" xfId="5" applyFont="1" applyFill="1" applyBorder="1" applyAlignment="1">
      <alignment horizontal="left" vertical="center" wrapText="1"/>
    </xf>
    <xf numFmtId="0" fontId="6" fillId="5" borderId="19" xfId="5" applyFont="1" applyFill="1" applyBorder="1" applyAlignment="1">
      <alignment horizontal="left" vertical="center" wrapText="1"/>
    </xf>
    <xf numFmtId="0" fontId="6" fillId="5" borderId="17" xfId="5"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6" fillId="5" borderId="1" xfId="5" applyFont="1" applyFill="1" applyBorder="1" applyAlignment="1">
      <alignment horizontal="left" vertical="center" wrapText="1"/>
    </xf>
    <xf numFmtId="0" fontId="3" fillId="0" borderId="0" xfId="5" applyFont="1" applyAlignment="1">
      <alignment horizontal="left"/>
    </xf>
    <xf numFmtId="0" fontId="4" fillId="5" borderId="1" xfId="5"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pplyProtection="1">
      <alignment horizontal="left" vertical="center" wrapText="1"/>
      <protection locked="0"/>
    </xf>
    <xf numFmtId="4" fontId="24" fillId="0" borderId="0" xfId="0" applyNumberFormat="1" applyFont="1" applyFill="1" applyAlignment="1" applyProtection="1">
      <alignment horizontal="left"/>
      <protection locked="0"/>
    </xf>
    <xf numFmtId="4" fontId="23" fillId="0" borderId="1" xfId="0" applyNumberFormat="1" applyFont="1" applyBorder="1" applyAlignment="1" applyProtection="1">
      <alignment horizontal="left" wrapText="1"/>
      <protection locked="0"/>
    </xf>
    <xf numFmtId="4" fontId="4" fillId="0" borderId="1" xfId="0" applyNumberFormat="1"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protection locked="0"/>
    </xf>
    <xf numFmtId="4" fontId="4" fillId="5"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protection locked="0"/>
    </xf>
    <xf numFmtId="4" fontId="24" fillId="0" borderId="0" xfId="0" applyNumberFormat="1" applyFont="1" applyFill="1" applyBorder="1" applyAlignment="1" applyProtection="1">
      <alignment horizontal="left"/>
      <protection locked="0"/>
    </xf>
    <xf numFmtId="0" fontId="10" fillId="0" borderId="0" xfId="10" applyFont="1" applyAlignment="1" applyProtection="1">
      <alignment horizontal="justify" wrapText="1"/>
    </xf>
    <xf numFmtId="0" fontId="36" fillId="0" borderId="0" xfId="10" applyFont="1" applyAlignment="1">
      <alignment horizontal="justify" wrapText="1"/>
    </xf>
    <xf numFmtId="0" fontId="10" fillId="7" borderId="1" xfId="11" applyFont="1" applyFill="1" applyBorder="1" applyAlignment="1">
      <alignment horizontal="center"/>
    </xf>
    <xf numFmtId="0" fontId="10" fillId="8" borderId="1" xfId="11" applyFont="1" applyFill="1" applyBorder="1" applyAlignment="1">
      <alignment horizontal="center"/>
    </xf>
    <xf numFmtId="0" fontId="4" fillId="0" borderId="1" xfId="5" applyFont="1" applyBorder="1" applyAlignment="1" applyProtection="1">
      <alignment horizontal="center"/>
      <protection locked="0"/>
    </xf>
    <xf numFmtId="0" fontId="4" fillId="0" borderId="1" xfId="5" applyFont="1" applyFill="1" applyBorder="1" applyAlignment="1" applyProtection="1">
      <alignment horizontal="left"/>
      <protection locked="0"/>
    </xf>
    <xf numFmtId="0" fontId="6" fillId="5" borderId="1" xfId="5" applyFont="1" applyFill="1" applyBorder="1" applyAlignment="1">
      <alignment horizontal="left" vertical="top" wrapText="1"/>
    </xf>
    <xf numFmtId="0" fontId="4" fillId="0" borderId="31" xfId="0" applyFont="1" applyBorder="1" applyAlignment="1" applyProtection="1">
      <alignment horizontal="left" vertical="center"/>
    </xf>
    <xf numFmtId="0" fontId="4" fillId="0" borderId="4" xfId="0" applyFont="1" applyBorder="1" applyAlignment="1" applyProtection="1">
      <alignment horizontal="left" vertical="center"/>
    </xf>
    <xf numFmtId="0" fontId="23" fillId="5" borderId="18" xfId="0" applyFont="1" applyFill="1" applyBorder="1" applyAlignment="1" applyProtection="1">
      <alignment horizontal="left" vertical="center" wrapText="1"/>
      <protection locked="0"/>
    </xf>
    <xf numFmtId="0" fontId="23" fillId="5" borderId="19" xfId="0" applyFont="1" applyFill="1" applyBorder="1" applyAlignment="1" applyProtection="1">
      <alignment horizontal="left" vertical="center" wrapText="1"/>
      <protection locked="0"/>
    </xf>
    <xf numFmtId="0" fontId="23" fillId="5" borderId="17" xfId="0" applyFont="1" applyFill="1" applyBorder="1" applyAlignment="1" applyProtection="1">
      <alignment horizontal="left" vertical="center" wrapText="1"/>
      <protection locked="0"/>
    </xf>
    <xf numFmtId="0" fontId="4" fillId="0" borderId="0" xfId="10" applyFont="1" applyProtection="1"/>
    <xf numFmtId="172" fontId="4" fillId="0" borderId="0" xfId="10" applyNumberFormat="1" applyFont="1" applyProtection="1"/>
    <xf numFmtId="0" fontId="23" fillId="0" borderId="0" xfId="14" applyFont="1" applyBorder="1"/>
    <xf numFmtId="0" fontId="4" fillId="0" borderId="0" xfId="13" applyFont="1" applyBorder="1" applyAlignment="1" applyProtection="1">
      <alignment horizontal="center" vertical="center"/>
    </xf>
    <xf numFmtId="0" fontId="4" fillId="0" borderId="0" xfId="13" applyFont="1" applyBorder="1" applyAlignment="1" applyProtection="1">
      <alignment wrapText="1"/>
    </xf>
    <xf numFmtId="0" fontId="23" fillId="0" borderId="0" xfId="14" applyFont="1"/>
    <xf numFmtId="43" fontId="4" fillId="0" borderId="1" xfId="15" applyFont="1" applyBorder="1" applyAlignment="1" applyProtection="1">
      <alignment horizontal="center" vertical="center" wrapText="1"/>
    </xf>
    <xf numFmtId="0" fontId="4" fillId="0" borderId="1" xfId="13" applyFont="1" applyBorder="1" applyAlignment="1" applyProtection="1">
      <alignment horizontal="center" vertical="center"/>
    </xf>
    <xf numFmtId="171" fontId="4" fillId="0" borderId="1" xfId="13" applyNumberFormat="1" applyFont="1" applyBorder="1" applyAlignment="1" applyProtection="1">
      <alignment horizontal="center"/>
    </xf>
    <xf numFmtId="9" fontId="4" fillId="7" borderId="1" xfId="16" applyFont="1" applyFill="1" applyBorder="1" applyAlignment="1" applyProtection="1">
      <alignment horizontal="center"/>
    </xf>
    <xf numFmtId="9" fontId="4" fillId="8" borderId="1" xfId="16" applyFont="1" applyFill="1" applyBorder="1" applyAlignment="1" applyProtection="1">
      <alignment horizontal="center"/>
    </xf>
    <xf numFmtId="171" fontId="4" fillId="0" borderId="0" xfId="10" applyNumberFormat="1" applyFont="1" applyProtection="1"/>
    <xf numFmtId="171" fontId="4" fillId="0" borderId="0" xfId="10" applyNumberFormat="1" applyFont="1" applyAlignment="1" applyProtection="1">
      <alignment horizontal="right"/>
    </xf>
    <xf numFmtId="0" fontId="4" fillId="0" borderId="1" xfId="13" applyFont="1" applyFill="1" applyBorder="1" applyAlignment="1" applyProtection="1">
      <alignment horizontal="center" vertical="center"/>
    </xf>
    <xf numFmtId="174" fontId="4" fillId="0" borderId="1" xfId="13" applyNumberFormat="1" applyFont="1" applyBorder="1" applyAlignment="1" applyProtection="1">
      <alignment horizontal="center"/>
    </xf>
    <xf numFmtId="174" fontId="4" fillId="0" borderId="0" xfId="10" applyNumberFormat="1" applyFont="1" applyProtection="1"/>
    <xf numFmtId="173" fontId="4" fillId="0" borderId="1" xfId="13" applyNumberFormat="1" applyFont="1" applyBorder="1" applyAlignment="1" applyProtection="1">
      <alignment vertical="center"/>
    </xf>
    <xf numFmtId="0" fontId="4" fillId="0" borderId="0" xfId="10" applyFont="1" applyAlignment="1" applyProtection="1">
      <alignment horizontal="justify" wrapText="1"/>
    </xf>
    <xf numFmtId="0" fontId="4" fillId="0" borderId="0" xfId="10" applyFont="1" applyAlignment="1">
      <alignment horizontal="justify" wrapText="1"/>
    </xf>
    <xf numFmtId="0" fontId="4" fillId="0" borderId="1" xfId="13" applyFont="1" applyFill="1" applyBorder="1" applyAlignment="1" applyProtection="1">
      <alignment horizontal="center" vertical="center" wrapText="1"/>
    </xf>
    <xf numFmtId="0" fontId="4" fillId="0" borderId="1" xfId="13" applyFont="1" applyBorder="1" applyAlignment="1" applyProtection="1">
      <alignment horizontal="center" vertical="center" wrapText="1"/>
    </xf>
    <xf numFmtId="0" fontId="10" fillId="0" borderId="1" xfId="7" applyFont="1" applyFill="1" applyBorder="1" applyAlignment="1">
      <alignment horizontal="center" vertical="center" wrapText="1"/>
    </xf>
    <xf numFmtId="0" fontId="10" fillId="0" borderId="1" xfId="7" applyFont="1" applyFill="1" applyBorder="1" applyAlignment="1">
      <alignment horizontal="center" vertical="center"/>
    </xf>
    <xf numFmtId="0" fontId="23" fillId="0" borderId="0" xfId="17" applyFont="1"/>
    <xf numFmtId="0" fontId="4" fillId="0" borderId="0" xfId="11" applyFont="1" applyFill="1"/>
    <xf numFmtId="0" fontId="4" fillId="0" borderId="0" xfId="11" applyFont="1" applyFill="1" applyAlignment="1">
      <alignment horizontal="right"/>
    </xf>
    <xf numFmtId="0" fontId="4" fillId="0" borderId="1" xfId="7" applyFont="1" applyFill="1" applyBorder="1" applyAlignment="1">
      <alignment horizontal="center" vertical="center" wrapText="1"/>
    </xf>
    <xf numFmtId="0" fontId="4" fillId="0" borderId="1" xfId="7" applyFont="1" applyFill="1" applyBorder="1" applyAlignment="1">
      <alignment horizontal="center" vertical="center"/>
    </xf>
    <xf numFmtId="0" fontId="4" fillId="7" borderId="1" xfId="11" applyFont="1" applyFill="1" applyBorder="1" applyAlignment="1">
      <alignment horizontal="center"/>
    </xf>
    <xf numFmtId="0" fontId="4" fillId="8" borderId="1" xfId="11" applyFont="1" applyFill="1" applyBorder="1" applyAlignment="1">
      <alignment horizontal="center"/>
    </xf>
    <xf numFmtId="0" fontId="4" fillId="0" borderId="1" xfId="7" applyFont="1" applyBorder="1" applyAlignment="1">
      <alignment horizontal="center" vertical="center" wrapText="1"/>
    </xf>
    <xf numFmtId="43" fontId="4" fillId="7" borderId="1" xfId="15" applyFont="1" applyFill="1" applyBorder="1" applyAlignment="1" applyProtection="1">
      <alignment horizontal="center" vertical="center" wrapText="1"/>
    </xf>
    <xf numFmtId="43" fontId="4" fillId="8" borderId="1" xfId="15" applyFont="1" applyFill="1" applyBorder="1" applyAlignment="1" applyProtection="1">
      <alignment horizontal="center" vertical="center" wrapText="1"/>
    </xf>
    <xf numFmtId="10" fontId="4" fillId="0" borderId="8" xfId="7" applyNumberFormat="1" applyFont="1" applyBorder="1" applyAlignment="1">
      <alignment horizontal="center"/>
    </xf>
    <xf numFmtId="10" fontId="4" fillId="0" borderId="1" xfId="7" applyNumberFormat="1" applyFont="1" applyBorder="1" applyAlignment="1">
      <alignment horizontal="center"/>
    </xf>
    <xf numFmtId="10" fontId="23" fillId="0" borderId="1" xfId="5" applyNumberFormat="1" applyFont="1" applyBorder="1" applyAlignment="1">
      <alignment horizontal="center"/>
    </xf>
    <xf numFmtId="0" fontId="4" fillId="0" borderId="1" xfId="0" applyFont="1" applyBorder="1" applyAlignment="1">
      <alignment horizontal="center"/>
    </xf>
    <xf numFmtId="0" fontId="4" fillId="0" borderId="1" xfId="5" applyFont="1" applyBorder="1" applyAlignment="1">
      <alignment horizontal="center"/>
    </xf>
    <xf numFmtId="10" fontId="23" fillId="0" borderId="1" xfId="0" applyNumberFormat="1" applyFont="1" applyFill="1" applyBorder="1" applyAlignment="1">
      <alignment vertical="center"/>
    </xf>
  </cellXfs>
  <cellStyles count="18">
    <cellStyle name="Euro" xfId="1"/>
    <cellStyle name="Komma 2" xfId="15"/>
    <cellStyle name="Link" xfId="2" builtinId="8"/>
    <cellStyle name="Prozent" xfId="3" builtinId="5"/>
    <cellStyle name="Prozent 2" xfId="16"/>
    <cellStyle name="Prozent 3" xfId="4"/>
    <cellStyle name="Standard" xfId="0" builtinId="0"/>
    <cellStyle name="Standard 2" xfId="5"/>
    <cellStyle name="Standard 2 2" xfId="6"/>
    <cellStyle name="Standard 2 2 2" xfId="12"/>
    <cellStyle name="Standard 26" xfId="13"/>
    <cellStyle name="Standard 3" xfId="7"/>
    <cellStyle name="Standard 4" xfId="8"/>
    <cellStyle name="Standard 5" xfId="10"/>
    <cellStyle name="Standard 5 2" xfId="17"/>
    <cellStyle name="Standard 6" xfId="11"/>
    <cellStyle name="Standard 7" xfId="14"/>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i%20Investitionskosten/0300%20Fachthemen/13%20Zustimmungsverfahren%202023/221108%20Muster%20Kalkul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50i%20Investitionskosten\0300%20Fachthemen\13%20Zustimmungsverfahren%202023\Berechnungsschemata\221222%20Muster%20A%20Eigenbetieb%201%20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sheetName val="AV"/>
      <sheetName val="Abschreibungen"/>
      <sheetName val="Darlehen"/>
      <sheetName val="EK- Zins"/>
      <sheetName val="Instandhaltung"/>
      <sheetName val="Preisindex Gebäude"/>
      <sheetName val="Verbraucherpreisindex"/>
      <sheetName val="Miete Pacht Leasing"/>
      <sheetName val="Auflösung Sonderpo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
      <sheetName val="AV"/>
      <sheetName val="Abschreibungen"/>
      <sheetName val="Darlehen"/>
      <sheetName val="EK- Zins"/>
      <sheetName val="Instandhaltung"/>
      <sheetName val="Preisindizes Wohngebäude"/>
      <sheetName val="Verbraucherpreisindex"/>
      <sheetName val="Miete Pacht Leasing"/>
      <sheetName val="Auflösung Sonderpost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8"/>
  <sheetViews>
    <sheetView zoomScaleNormal="100" workbookViewId="0">
      <selection activeCell="A8" sqref="A8:E8"/>
    </sheetView>
  </sheetViews>
  <sheetFormatPr baseColWidth="10" defaultColWidth="11.44140625" defaultRowHeight="13.8" x14ac:dyDescent="0.25"/>
  <cols>
    <col min="1" max="1" width="31.5546875" style="1" customWidth="1"/>
    <col min="2" max="2" width="75" style="1" customWidth="1"/>
    <col min="3" max="3" width="11.44140625" style="1" bestFit="1" customWidth="1"/>
    <col min="4" max="4" width="10" style="1" bestFit="1" customWidth="1"/>
    <col min="5" max="5" width="32.88671875" style="1" customWidth="1"/>
    <col min="6" max="6" width="13.109375" style="1" customWidth="1"/>
    <col min="7" max="10" width="11.44140625" style="1"/>
    <col min="11" max="11" width="13.5546875" style="1" customWidth="1"/>
    <col min="12" max="12" width="35.6640625" style="1" customWidth="1"/>
    <col min="13" max="16384" width="11.44140625" style="1"/>
  </cols>
  <sheetData>
    <row r="2" spans="1:13" ht="28.5" customHeight="1" x14ac:dyDescent="0.25">
      <c r="A2" s="391" t="s">
        <v>89</v>
      </c>
      <c r="B2" s="391"/>
      <c r="C2" s="391"/>
      <c r="D2" s="391"/>
      <c r="E2" s="391"/>
      <c r="F2" s="35"/>
      <c r="G2"/>
      <c r="H2"/>
      <c r="I2"/>
      <c r="J2"/>
      <c r="K2"/>
      <c r="L2"/>
      <c r="M2"/>
    </row>
    <row r="3" spans="1:13" ht="26.25" customHeight="1" x14ac:dyDescent="0.25">
      <c r="A3" s="375" t="s">
        <v>230</v>
      </c>
      <c r="B3" s="375"/>
      <c r="C3" s="375"/>
      <c r="D3" s="375"/>
      <c r="E3" s="215"/>
      <c r="F3" s="62"/>
      <c r="G3"/>
      <c r="H3"/>
      <c r="I3"/>
      <c r="J3"/>
      <c r="K3"/>
      <c r="L3"/>
      <c r="M3"/>
    </row>
    <row r="4" spans="1:13" x14ac:dyDescent="0.25">
      <c r="A4" s="62"/>
      <c r="B4" s="62"/>
      <c r="C4" s="62"/>
      <c r="D4" s="62"/>
      <c r="E4" s="62"/>
      <c r="F4" s="62"/>
      <c r="G4"/>
      <c r="H4"/>
      <c r="I4"/>
      <c r="J4"/>
      <c r="K4"/>
      <c r="L4"/>
      <c r="M4"/>
    </row>
    <row r="5" spans="1:13" s="181" customFormat="1" ht="57.75" customHeight="1" x14ac:dyDescent="0.25">
      <c r="A5" s="377" t="s">
        <v>219</v>
      </c>
      <c r="B5" s="378"/>
      <c r="C5" s="378"/>
      <c r="D5" s="378"/>
      <c r="E5" s="379"/>
      <c r="F5" s="62"/>
      <c r="G5"/>
      <c r="H5"/>
      <c r="I5"/>
      <c r="J5"/>
      <c r="K5"/>
      <c r="L5"/>
      <c r="M5"/>
    </row>
    <row r="6" spans="1:13" s="182" customFormat="1" ht="58.5" customHeight="1" x14ac:dyDescent="0.25">
      <c r="A6" s="380" t="s">
        <v>96</v>
      </c>
      <c r="B6" s="381"/>
      <c r="C6" s="381"/>
      <c r="D6" s="381"/>
      <c r="E6" s="382"/>
      <c r="F6" s="1"/>
      <c r="G6"/>
      <c r="H6"/>
      <c r="I6"/>
      <c r="J6"/>
      <c r="K6"/>
      <c r="L6"/>
      <c r="M6"/>
    </row>
    <row r="7" spans="1:13" x14ac:dyDescent="0.25">
      <c r="G7"/>
      <c r="H7"/>
      <c r="I7"/>
      <c r="J7"/>
      <c r="K7"/>
      <c r="L7"/>
      <c r="M7"/>
    </row>
    <row r="8" spans="1:13" ht="137.25" customHeight="1" x14ac:dyDescent="0.25">
      <c r="A8" s="383" t="s">
        <v>220</v>
      </c>
      <c r="B8" s="384"/>
      <c r="C8" s="384"/>
      <c r="D8" s="384"/>
      <c r="E8" s="385"/>
      <c r="G8"/>
      <c r="H8"/>
      <c r="I8"/>
      <c r="J8"/>
      <c r="K8"/>
      <c r="L8"/>
      <c r="M8"/>
    </row>
    <row r="9" spans="1:13" x14ac:dyDescent="0.25">
      <c r="A9"/>
      <c r="B9"/>
      <c r="C9"/>
      <c r="D9"/>
      <c r="E9"/>
      <c r="F9"/>
      <c r="G9"/>
      <c r="H9"/>
      <c r="I9"/>
      <c r="J9"/>
      <c r="K9"/>
      <c r="L9"/>
      <c r="M9"/>
    </row>
    <row r="10" spans="1:13" x14ac:dyDescent="0.25">
      <c r="A10" s="386" t="s">
        <v>153</v>
      </c>
      <c r="B10" s="387"/>
      <c r="C10" s="387"/>
      <c r="D10" s="387"/>
      <c r="E10" s="387"/>
      <c r="G10"/>
      <c r="H10"/>
      <c r="I10"/>
      <c r="J10"/>
      <c r="K10"/>
      <c r="L10"/>
      <c r="M10"/>
    </row>
    <row r="11" spans="1:13" ht="30.75" customHeight="1" x14ac:dyDescent="0.25">
      <c r="A11" s="335" t="s">
        <v>110</v>
      </c>
      <c r="B11" s="344" t="s">
        <v>111</v>
      </c>
      <c r="C11" s="344"/>
      <c r="D11" s="345" t="s">
        <v>159</v>
      </c>
      <c r="E11" s="344" t="s">
        <v>112</v>
      </c>
      <c r="G11"/>
      <c r="H11"/>
      <c r="I11"/>
      <c r="J11"/>
      <c r="K11"/>
      <c r="L11"/>
      <c r="M11"/>
    </row>
    <row r="12" spans="1:13" ht="17.25" customHeight="1" x14ac:dyDescent="0.25">
      <c r="A12" s="376" t="s">
        <v>93</v>
      </c>
      <c r="B12" s="183" t="s">
        <v>97</v>
      </c>
      <c r="C12" s="183"/>
      <c r="D12" s="210"/>
      <c r="E12" s="183"/>
      <c r="G12"/>
      <c r="H12"/>
      <c r="I12"/>
      <c r="J12"/>
      <c r="K12"/>
      <c r="L12"/>
      <c r="M12"/>
    </row>
    <row r="13" spans="1:13" ht="17.25" customHeight="1" x14ac:dyDescent="0.25">
      <c r="A13" s="376"/>
      <c r="B13" s="183" t="s">
        <v>98</v>
      </c>
      <c r="C13" s="183"/>
      <c r="D13" s="210"/>
      <c r="E13" s="183"/>
      <c r="G13"/>
      <c r="H13"/>
      <c r="I13"/>
      <c r="J13"/>
      <c r="K13"/>
      <c r="L13"/>
      <c r="M13"/>
    </row>
    <row r="14" spans="1:13" ht="17.25" customHeight="1" x14ac:dyDescent="0.25">
      <c r="A14" s="376"/>
      <c r="B14" s="183" t="s">
        <v>160</v>
      </c>
      <c r="C14" s="183"/>
      <c r="D14" s="210"/>
      <c r="E14" s="183"/>
      <c r="G14"/>
      <c r="H14"/>
      <c r="I14"/>
      <c r="J14"/>
      <c r="K14"/>
      <c r="L14"/>
      <c r="M14"/>
    </row>
    <row r="15" spans="1:13" ht="17.25" customHeight="1" x14ac:dyDescent="0.25">
      <c r="A15" s="376" t="s">
        <v>94</v>
      </c>
      <c r="B15" s="183" t="s">
        <v>99</v>
      </c>
      <c r="C15" s="183"/>
      <c r="D15" s="183"/>
      <c r="E15" s="183"/>
      <c r="G15"/>
      <c r="H15"/>
      <c r="I15"/>
      <c r="J15"/>
      <c r="K15"/>
      <c r="L15"/>
      <c r="M15"/>
    </row>
    <row r="16" spans="1:13" ht="17.25" customHeight="1" x14ac:dyDescent="0.25">
      <c r="A16" s="376"/>
      <c r="B16" s="183" t="s">
        <v>100</v>
      </c>
      <c r="C16" s="183"/>
      <c r="D16" s="183"/>
      <c r="E16" s="183"/>
      <c r="G16"/>
      <c r="H16"/>
      <c r="I16"/>
      <c r="J16"/>
      <c r="K16"/>
      <c r="L16"/>
      <c r="M16"/>
    </row>
    <row r="17" spans="1:5" ht="17.25" customHeight="1" x14ac:dyDescent="0.25">
      <c r="A17" s="388" t="s">
        <v>34</v>
      </c>
      <c r="B17" s="183" t="s">
        <v>101</v>
      </c>
      <c r="C17" s="183"/>
      <c r="D17" s="183"/>
      <c r="E17" s="183"/>
    </row>
    <row r="18" spans="1:5" ht="27.6" x14ac:dyDescent="0.25">
      <c r="A18" s="389"/>
      <c r="B18" s="184" t="s">
        <v>113</v>
      </c>
      <c r="C18" s="183"/>
      <c r="D18" s="183"/>
      <c r="E18" s="183"/>
    </row>
    <row r="19" spans="1:5" ht="17.25" customHeight="1" x14ac:dyDescent="0.25">
      <c r="A19" s="389"/>
      <c r="B19" s="183" t="s">
        <v>102</v>
      </c>
      <c r="C19" s="183"/>
      <c r="D19" s="183"/>
      <c r="E19" s="183"/>
    </row>
    <row r="20" spans="1:5" ht="17.25" customHeight="1" x14ac:dyDescent="0.25">
      <c r="A20" s="389"/>
      <c r="B20" s="183" t="s">
        <v>103</v>
      </c>
      <c r="C20" s="183"/>
      <c r="D20" s="183"/>
      <c r="E20" s="183"/>
    </row>
    <row r="21" spans="1:5" x14ac:dyDescent="0.25">
      <c r="A21" s="390"/>
      <c r="B21" s="184" t="s">
        <v>114</v>
      </c>
      <c r="C21" s="183"/>
      <c r="D21" s="183"/>
      <c r="E21" s="183"/>
    </row>
    <row r="22" spans="1:5" ht="27.6" x14ac:dyDescent="0.25">
      <c r="A22" s="185" t="s">
        <v>104</v>
      </c>
      <c r="B22" s="184" t="s">
        <v>115</v>
      </c>
      <c r="C22" s="183"/>
      <c r="D22" s="183"/>
      <c r="E22" s="183"/>
    </row>
    <row r="23" spans="1:5" ht="17.25" customHeight="1" x14ac:dyDescent="0.25">
      <c r="A23" s="376" t="s">
        <v>109</v>
      </c>
      <c r="B23" s="183" t="s">
        <v>117</v>
      </c>
      <c r="C23" s="183"/>
      <c r="D23" s="183"/>
      <c r="E23" s="183"/>
    </row>
    <row r="24" spans="1:5" ht="17.25" customHeight="1" x14ac:dyDescent="0.25">
      <c r="A24" s="376"/>
      <c r="B24" s="183" t="s">
        <v>108</v>
      </c>
      <c r="C24" s="183"/>
      <c r="D24" s="183"/>
      <c r="E24" s="183"/>
    </row>
    <row r="25" spans="1:5" ht="17.25" customHeight="1" x14ac:dyDescent="0.25">
      <c r="A25" s="376"/>
      <c r="B25" s="183" t="s">
        <v>116</v>
      </c>
      <c r="C25" s="183"/>
      <c r="D25" s="183"/>
      <c r="E25" s="183"/>
    </row>
    <row r="26" spans="1:5" ht="17.25" customHeight="1" x14ac:dyDescent="0.25">
      <c r="A26" s="376" t="s">
        <v>95</v>
      </c>
      <c r="B26" s="183" t="s">
        <v>105</v>
      </c>
      <c r="C26" s="183"/>
      <c r="D26" s="183"/>
      <c r="E26" s="183"/>
    </row>
    <row r="27" spans="1:5" ht="17.25" customHeight="1" x14ac:dyDescent="0.25">
      <c r="A27" s="376"/>
      <c r="B27" s="184" t="s">
        <v>107</v>
      </c>
      <c r="C27" s="183"/>
      <c r="D27" s="183"/>
      <c r="E27" s="183"/>
    </row>
    <row r="28" spans="1:5" ht="17.25" customHeight="1" x14ac:dyDescent="0.25">
      <c r="A28" s="376"/>
      <c r="B28" s="183" t="s">
        <v>106</v>
      </c>
      <c r="C28" s="183"/>
      <c r="D28" s="183"/>
      <c r="E28" s="183"/>
    </row>
  </sheetData>
  <mergeCells count="11">
    <mergeCell ref="A2:E2"/>
    <mergeCell ref="A3:D3"/>
    <mergeCell ref="A26:A28"/>
    <mergeCell ref="A15:A16"/>
    <mergeCell ref="A23:A25"/>
    <mergeCell ref="A5:E5"/>
    <mergeCell ref="A6:E6"/>
    <mergeCell ref="A8:E8"/>
    <mergeCell ref="A10:E10"/>
    <mergeCell ref="A17:A21"/>
    <mergeCell ref="A12:A14"/>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N52"/>
  <sheetViews>
    <sheetView zoomScale="90" zoomScaleNormal="90" workbookViewId="0"/>
  </sheetViews>
  <sheetFormatPr baseColWidth="10" defaultColWidth="11.5546875" defaultRowHeight="13.8" x14ac:dyDescent="0.25"/>
  <cols>
    <col min="1" max="1" width="4.6640625" style="23" customWidth="1"/>
    <col min="2" max="2" width="41.88671875" style="23" customWidth="1"/>
    <col min="3" max="3" width="21.33203125" style="23" customWidth="1"/>
    <col min="4" max="4" width="18.109375" style="23" customWidth="1"/>
    <col min="5" max="5" width="19.44140625" style="23" customWidth="1"/>
    <col min="6" max="6" width="19.5546875" style="23" customWidth="1"/>
    <col min="7" max="7" width="20" style="23" customWidth="1"/>
    <col min="8" max="8" width="17.44140625" style="23" customWidth="1"/>
    <col min="9" max="9" width="16.6640625" style="23" customWidth="1"/>
    <col min="10" max="10" width="18.33203125" style="23" customWidth="1"/>
    <col min="11" max="11" width="17.5546875" style="23" customWidth="1"/>
    <col min="12" max="12" width="16.88671875" style="23" customWidth="1"/>
    <col min="13" max="13" width="16.109375" style="23" customWidth="1"/>
    <col min="14" max="14" width="15.88671875" style="23" customWidth="1"/>
    <col min="15" max="16384" width="11.5546875" style="23"/>
  </cols>
  <sheetData>
    <row r="2" spans="1:14" ht="44.25" customHeight="1" x14ac:dyDescent="0.25">
      <c r="A2" s="411" t="s">
        <v>222</v>
      </c>
      <c r="B2" s="411"/>
      <c r="C2" s="411"/>
      <c r="D2" s="411"/>
      <c r="E2" s="411"/>
      <c r="F2" s="411"/>
      <c r="G2" s="411"/>
      <c r="H2" s="411"/>
      <c r="I2" s="411"/>
      <c r="J2" s="411"/>
      <c r="K2" s="411"/>
      <c r="L2" s="411"/>
      <c r="M2" s="411"/>
      <c r="N2" s="411"/>
    </row>
    <row r="3" spans="1:14" ht="17.399999999999999" x14ac:dyDescent="0.3">
      <c r="A3" s="196"/>
      <c r="B3" s="196"/>
      <c r="C3" s="196"/>
      <c r="D3" s="196"/>
      <c r="E3" s="196"/>
      <c r="F3" s="196"/>
      <c r="G3" s="196"/>
      <c r="H3" s="196"/>
      <c r="I3" s="196"/>
    </row>
    <row r="4" spans="1:14" s="197" customFormat="1" ht="27.6" x14ac:dyDescent="0.25">
      <c r="A4" s="200"/>
      <c r="B4" s="331" t="s">
        <v>178</v>
      </c>
      <c r="C4" s="331" t="s">
        <v>144</v>
      </c>
      <c r="D4" s="331" t="s">
        <v>135</v>
      </c>
      <c r="E4" s="331" t="s">
        <v>136</v>
      </c>
      <c r="F4" s="331" t="s">
        <v>137</v>
      </c>
      <c r="G4" s="331" t="s">
        <v>145</v>
      </c>
      <c r="H4" s="331" t="s">
        <v>135</v>
      </c>
      <c r="I4" s="331" t="s">
        <v>136</v>
      </c>
      <c r="J4" s="331" t="s">
        <v>137</v>
      </c>
      <c r="K4" s="331" t="s">
        <v>199</v>
      </c>
      <c r="L4" s="331" t="s">
        <v>135</v>
      </c>
      <c r="M4" s="331" t="s">
        <v>136</v>
      </c>
      <c r="N4" s="331" t="s">
        <v>137</v>
      </c>
    </row>
    <row r="5" spans="1:14" ht="12.75" customHeight="1" x14ac:dyDescent="0.25">
      <c r="A5" s="28">
        <v>1</v>
      </c>
      <c r="B5" s="27"/>
      <c r="C5" s="29"/>
      <c r="D5" s="29"/>
      <c r="E5" s="29"/>
      <c r="F5" s="29"/>
      <c r="G5" s="29"/>
      <c r="H5" s="29"/>
      <c r="I5" s="29"/>
      <c r="J5" s="29"/>
      <c r="K5" s="29"/>
      <c r="L5" s="29"/>
      <c r="M5" s="29"/>
      <c r="N5" s="29"/>
    </row>
    <row r="6" spans="1:14" ht="12.75" customHeight="1" x14ac:dyDescent="0.25">
      <c r="A6" s="28">
        <v>2</v>
      </c>
      <c r="B6" s="27"/>
      <c r="C6" s="29"/>
      <c r="D6" s="29"/>
      <c r="E6" s="29"/>
      <c r="F6" s="29"/>
      <c r="G6" s="29"/>
      <c r="H6" s="29"/>
      <c r="I6" s="29"/>
      <c r="J6" s="29"/>
      <c r="K6" s="29"/>
      <c r="L6" s="29"/>
      <c r="M6" s="29"/>
      <c r="N6" s="29"/>
    </row>
    <row r="7" spans="1:14" ht="12.75" customHeight="1" x14ac:dyDescent="0.25">
      <c r="A7" s="28">
        <v>3</v>
      </c>
      <c r="B7" s="27"/>
      <c r="C7" s="29"/>
      <c r="D7" s="29"/>
      <c r="E7" s="29"/>
      <c r="F7" s="29"/>
      <c r="G7" s="29"/>
      <c r="H7" s="29"/>
      <c r="I7" s="29"/>
      <c r="J7" s="29"/>
      <c r="K7" s="29"/>
      <c r="L7" s="29"/>
      <c r="M7" s="29"/>
      <c r="N7" s="29"/>
    </row>
    <row r="8" spans="1:14" ht="12.75" customHeight="1" x14ac:dyDescent="0.25">
      <c r="A8" s="28">
        <v>4</v>
      </c>
      <c r="B8" s="27"/>
      <c r="C8" s="29"/>
      <c r="D8" s="29"/>
      <c r="E8" s="29"/>
      <c r="F8" s="29"/>
      <c r="G8" s="29"/>
      <c r="H8" s="29"/>
      <c r="I8" s="29"/>
      <c r="J8" s="29"/>
      <c r="K8" s="29"/>
      <c r="L8" s="29"/>
      <c r="M8" s="29"/>
      <c r="N8" s="29"/>
    </row>
    <row r="9" spans="1:14" ht="12.75" customHeight="1" x14ac:dyDescent="0.25">
      <c r="A9" s="28">
        <v>5</v>
      </c>
      <c r="B9" s="27"/>
      <c r="C9" s="29"/>
      <c r="D9" s="29"/>
      <c r="E9" s="29"/>
      <c r="F9" s="29"/>
      <c r="G9" s="29"/>
      <c r="H9" s="29"/>
      <c r="I9" s="29"/>
      <c r="J9" s="29"/>
      <c r="K9" s="29"/>
      <c r="L9" s="29"/>
      <c r="M9" s="29"/>
      <c r="N9" s="29"/>
    </row>
    <row r="10" spans="1:14" x14ac:dyDescent="0.25">
      <c r="A10" s="34" t="s">
        <v>12</v>
      </c>
      <c r="B10" s="34"/>
      <c r="C10" s="30">
        <f t="shared" ref="C10:I10" si="0">SUM(C5:C9)</f>
        <v>0</v>
      </c>
      <c r="D10" s="30">
        <f t="shared" si="0"/>
        <v>0</v>
      </c>
      <c r="E10" s="30">
        <f t="shared" si="0"/>
        <v>0</v>
      </c>
      <c r="F10" s="30">
        <f>SUM(F5:F9)</f>
        <v>0</v>
      </c>
      <c r="G10" s="30">
        <f t="shared" si="0"/>
        <v>0</v>
      </c>
      <c r="H10" s="30">
        <f t="shared" si="0"/>
        <v>0</v>
      </c>
      <c r="I10" s="30">
        <f t="shared" si="0"/>
        <v>0</v>
      </c>
      <c r="J10" s="30">
        <f>SUM(J5:J9)</f>
        <v>0</v>
      </c>
      <c r="K10" s="30">
        <f t="shared" ref="K10:M10" si="1">SUM(K5:K9)</f>
        <v>0</v>
      </c>
      <c r="L10" s="30">
        <f t="shared" si="1"/>
        <v>0</v>
      </c>
      <c r="M10" s="30">
        <f t="shared" si="1"/>
        <v>0</v>
      </c>
      <c r="N10" s="30">
        <f t="shared" ref="N10" si="2">SUM(N5:N9)</f>
        <v>0</v>
      </c>
    </row>
    <row r="11" spans="1:14" ht="12.75" customHeight="1" x14ac:dyDescent="0.25"/>
    <row r="12" spans="1:14" ht="30.75" customHeight="1" x14ac:dyDescent="0.25">
      <c r="A12" s="200"/>
      <c r="B12" s="363" t="s">
        <v>179</v>
      </c>
      <c r="C12" s="331" t="s">
        <v>144</v>
      </c>
      <c r="D12" s="331" t="s">
        <v>135</v>
      </c>
      <c r="E12" s="331" t="s">
        <v>136</v>
      </c>
      <c r="F12" s="331" t="s">
        <v>137</v>
      </c>
      <c r="G12" s="331" t="s">
        <v>145</v>
      </c>
      <c r="H12" s="331" t="s">
        <v>135</v>
      </c>
      <c r="I12" s="331" t="s">
        <v>136</v>
      </c>
      <c r="J12" s="331" t="s">
        <v>137</v>
      </c>
      <c r="K12" s="331" t="s">
        <v>199</v>
      </c>
      <c r="L12" s="331" t="s">
        <v>135</v>
      </c>
      <c r="M12" s="331" t="s">
        <v>136</v>
      </c>
      <c r="N12" s="331" t="s">
        <v>137</v>
      </c>
    </row>
    <row r="13" spans="1:14" ht="12.75" customHeight="1" x14ac:dyDescent="0.25">
      <c r="A13" s="28">
        <v>1</v>
      </c>
      <c r="B13" s="27"/>
      <c r="C13" s="29"/>
      <c r="D13" s="29"/>
      <c r="E13" s="29"/>
      <c r="F13" s="29"/>
      <c r="G13" s="29"/>
      <c r="H13" s="29"/>
      <c r="I13" s="29"/>
      <c r="J13" s="29"/>
      <c r="K13" s="29"/>
      <c r="L13" s="29"/>
      <c r="M13" s="29"/>
      <c r="N13" s="29"/>
    </row>
    <row r="14" spans="1:14" ht="12.75" customHeight="1" x14ac:dyDescent="0.25">
      <c r="A14" s="28">
        <v>2</v>
      </c>
      <c r="B14" s="27"/>
      <c r="C14" s="29"/>
      <c r="D14" s="29"/>
      <c r="E14" s="29"/>
      <c r="F14" s="29"/>
      <c r="G14" s="29"/>
      <c r="H14" s="29"/>
      <c r="I14" s="29"/>
      <c r="J14" s="29"/>
      <c r="K14" s="29"/>
      <c r="L14" s="29"/>
      <c r="M14" s="29"/>
      <c r="N14" s="29"/>
    </row>
    <row r="15" spans="1:14" ht="12.75" customHeight="1" x14ac:dyDescent="0.25">
      <c r="A15" s="28">
        <v>3</v>
      </c>
      <c r="B15" s="27"/>
      <c r="C15" s="29"/>
      <c r="D15" s="29"/>
      <c r="E15" s="29"/>
      <c r="F15" s="29"/>
      <c r="G15" s="29"/>
      <c r="H15" s="29"/>
      <c r="I15" s="29"/>
      <c r="J15" s="29"/>
      <c r="K15" s="29"/>
      <c r="L15" s="29"/>
      <c r="M15" s="29"/>
      <c r="N15" s="29"/>
    </row>
    <row r="16" spans="1:14" ht="12.75" customHeight="1" x14ac:dyDescent="0.25">
      <c r="A16" s="28">
        <v>4</v>
      </c>
      <c r="B16" s="27"/>
      <c r="C16" s="29"/>
      <c r="D16" s="29"/>
      <c r="E16" s="29"/>
      <c r="F16" s="29"/>
      <c r="G16" s="29"/>
      <c r="H16" s="29"/>
      <c r="I16" s="29"/>
      <c r="J16" s="29"/>
      <c r="K16" s="29"/>
      <c r="L16" s="29"/>
      <c r="M16" s="29"/>
      <c r="N16" s="29"/>
    </row>
    <row r="17" spans="1:14" ht="12.75" customHeight="1" x14ac:dyDescent="0.25">
      <c r="A17" s="28">
        <v>5</v>
      </c>
      <c r="B17" s="27"/>
      <c r="C17" s="29"/>
      <c r="D17" s="29"/>
      <c r="E17" s="29"/>
      <c r="F17" s="29"/>
      <c r="G17" s="29"/>
      <c r="H17" s="29"/>
      <c r="I17" s="29"/>
      <c r="J17" s="29"/>
      <c r="K17" s="29"/>
      <c r="L17" s="29"/>
      <c r="M17" s="29"/>
      <c r="N17" s="29"/>
    </row>
    <row r="18" spans="1:14" ht="12.75" customHeight="1" x14ac:dyDescent="0.25">
      <c r="A18" s="28">
        <v>6</v>
      </c>
      <c r="B18" s="27"/>
      <c r="C18" s="29"/>
      <c r="D18" s="29"/>
      <c r="E18" s="29"/>
      <c r="F18" s="29"/>
      <c r="G18" s="29"/>
      <c r="H18" s="29"/>
      <c r="I18" s="29"/>
      <c r="J18" s="29"/>
      <c r="K18" s="29"/>
      <c r="L18" s="29"/>
      <c r="M18" s="29"/>
      <c r="N18" s="29"/>
    </row>
    <row r="19" spans="1:14" ht="12.75" customHeight="1" x14ac:dyDescent="0.25">
      <c r="A19" s="28">
        <v>7</v>
      </c>
      <c r="B19" s="27"/>
      <c r="C19" s="29"/>
      <c r="D19" s="29"/>
      <c r="E19" s="29"/>
      <c r="F19" s="29"/>
      <c r="G19" s="29"/>
      <c r="H19" s="29"/>
      <c r="I19" s="29"/>
      <c r="J19" s="29"/>
      <c r="K19" s="29"/>
      <c r="L19" s="29"/>
      <c r="M19" s="29"/>
      <c r="N19" s="29"/>
    </row>
    <row r="20" spans="1:14" ht="12.75" customHeight="1" x14ac:dyDescent="0.25">
      <c r="A20" s="28">
        <v>8</v>
      </c>
      <c r="B20" s="27"/>
      <c r="C20" s="29"/>
      <c r="D20" s="29"/>
      <c r="E20" s="29"/>
      <c r="F20" s="29"/>
      <c r="G20" s="29"/>
      <c r="H20" s="29"/>
      <c r="I20" s="29"/>
      <c r="J20" s="29"/>
      <c r="K20" s="29"/>
      <c r="L20" s="29"/>
      <c r="M20" s="29"/>
      <c r="N20" s="29"/>
    </row>
    <row r="21" spans="1:14" ht="12.75" customHeight="1" x14ac:dyDescent="0.25">
      <c r="A21" s="28">
        <v>9</v>
      </c>
      <c r="B21" s="27"/>
      <c r="C21" s="29"/>
      <c r="D21" s="29"/>
      <c r="E21" s="29"/>
      <c r="F21" s="29"/>
      <c r="G21" s="29"/>
      <c r="H21" s="29"/>
      <c r="I21" s="29"/>
      <c r="J21" s="29"/>
      <c r="K21" s="29"/>
      <c r="L21" s="29"/>
      <c r="M21" s="29"/>
      <c r="N21" s="29"/>
    </row>
    <row r="22" spans="1:14" ht="12.75" customHeight="1" x14ac:dyDescent="0.25">
      <c r="A22" s="28">
        <v>10</v>
      </c>
      <c r="B22" s="27"/>
      <c r="C22" s="29"/>
      <c r="D22" s="29"/>
      <c r="E22" s="29"/>
      <c r="F22" s="29"/>
      <c r="G22" s="29"/>
      <c r="H22" s="29"/>
      <c r="I22" s="29"/>
      <c r="J22" s="29"/>
      <c r="K22" s="29"/>
      <c r="L22" s="29"/>
      <c r="M22" s="29"/>
      <c r="N22" s="29"/>
    </row>
    <row r="23" spans="1:14" ht="12.75" customHeight="1" x14ac:dyDescent="0.25">
      <c r="A23" s="28">
        <v>11</v>
      </c>
      <c r="B23" s="27"/>
      <c r="C23" s="29"/>
      <c r="D23" s="29"/>
      <c r="E23" s="29"/>
      <c r="F23" s="29"/>
      <c r="G23" s="29"/>
      <c r="H23" s="29"/>
      <c r="I23" s="29"/>
      <c r="J23" s="29"/>
      <c r="K23" s="29"/>
      <c r="L23" s="29"/>
      <c r="M23" s="29"/>
      <c r="N23" s="29"/>
    </row>
    <row r="24" spans="1:14" ht="12.75" customHeight="1" x14ac:dyDescent="0.25">
      <c r="A24" s="28">
        <v>12</v>
      </c>
      <c r="B24" s="27"/>
      <c r="C24" s="29"/>
      <c r="D24" s="29"/>
      <c r="E24" s="29"/>
      <c r="F24" s="29"/>
      <c r="G24" s="29"/>
      <c r="H24" s="29"/>
      <c r="I24" s="29"/>
      <c r="J24" s="29"/>
      <c r="K24" s="29"/>
      <c r="L24" s="29"/>
      <c r="M24" s="29"/>
      <c r="N24" s="29"/>
    </row>
    <row r="25" spans="1:14" ht="12.75" customHeight="1" x14ac:dyDescent="0.25">
      <c r="A25" s="28">
        <v>13</v>
      </c>
      <c r="B25" s="27"/>
      <c r="C25" s="29"/>
      <c r="D25" s="29"/>
      <c r="E25" s="29"/>
      <c r="F25" s="29"/>
      <c r="G25" s="29"/>
      <c r="H25" s="29"/>
      <c r="I25" s="29"/>
      <c r="J25" s="29"/>
      <c r="K25" s="29"/>
      <c r="L25" s="29"/>
      <c r="M25" s="29"/>
      <c r="N25" s="29"/>
    </row>
    <row r="26" spans="1:14" x14ac:dyDescent="0.25">
      <c r="A26" s="201" t="s">
        <v>12</v>
      </c>
      <c r="B26" s="34"/>
      <c r="C26" s="30">
        <f t="shared" ref="C26:N26" si="3">SUM(C13:C25)</f>
        <v>0</v>
      </c>
      <c r="D26" s="30">
        <f t="shared" si="3"/>
        <v>0</v>
      </c>
      <c r="E26" s="30">
        <f t="shared" si="3"/>
        <v>0</v>
      </c>
      <c r="F26" s="30">
        <f t="shared" si="3"/>
        <v>0</v>
      </c>
      <c r="G26" s="30">
        <f t="shared" si="3"/>
        <v>0</v>
      </c>
      <c r="H26" s="30">
        <f t="shared" si="3"/>
        <v>0</v>
      </c>
      <c r="I26" s="30">
        <f t="shared" si="3"/>
        <v>0</v>
      </c>
      <c r="J26" s="30">
        <f t="shared" si="3"/>
        <v>0</v>
      </c>
      <c r="K26" s="30">
        <f t="shared" si="3"/>
        <v>0</v>
      </c>
      <c r="L26" s="30">
        <f t="shared" si="3"/>
        <v>0</v>
      </c>
      <c r="M26" s="30">
        <f t="shared" si="3"/>
        <v>0</v>
      </c>
      <c r="N26" s="30">
        <f t="shared" si="3"/>
        <v>0</v>
      </c>
    </row>
    <row r="27" spans="1:14" ht="12.75" customHeight="1" x14ac:dyDescent="0.25"/>
    <row r="28" spans="1:14" ht="27.6" x14ac:dyDescent="0.25">
      <c r="A28" s="200"/>
      <c r="B28" s="331" t="s">
        <v>138</v>
      </c>
      <c r="C28" s="331" t="s">
        <v>144</v>
      </c>
      <c r="D28" s="331" t="s">
        <v>135</v>
      </c>
      <c r="E28" s="331" t="s">
        <v>136</v>
      </c>
      <c r="F28" s="331" t="s">
        <v>137</v>
      </c>
      <c r="G28" s="331" t="s">
        <v>145</v>
      </c>
      <c r="H28" s="331" t="s">
        <v>135</v>
      </c>
      <c r="I28" s="331" t="s">
        <v>136</v>
      </c>
      <c r="J28" s="331" t="s">
        <v>137</v>
      </c>
      <c r="K28" s="331" t="s">
        <v>199</v>
      </c>
      <c r="L28" s="331" t="s">
        <v>135</v>
      </c>
      <c r="M28" s="331" t="s">
        <v>136</v>
      </c>
      <c r="N28" s="331" t="s">
        <v>137</v>
      </c>
    </row>
    <row r="29" spans="1:14" ht="12.75" customHeight="1" x14ac:dyDescent="0.25">
      <c r="A29" s="28">
        <v>1</v>
      </c>
      <c r="B29" s="27"/>
      <c r="C29" s="29"/>
      <c r="D29" s="29"/>
      <c r="E29" s="29"/>
      <c r="F29" s="29"/>
      <c r="G29" s="29"/>
      <c r="H29" s="29"/>
      <c r="I29" s="29"/>
      <c r="J29" s="29"/>
      <c r="K29" s="29"/>
      <c r="L29" s="29"/>
      <c r="M29" s="29"/>
      <c r="N29" s="29"/>
    </row>
    <row r="30" spans="1:14" ht="12.75" customHeight="1" x14ac:dyDescent="0.25">
      <c r="A30" s="28">
        <v>2</v>
      </c>
      <c r="B30" s="27"/>
      <c r="C30" s="29"/>
      <c r="D30" s="29"/>
      <c r="E30" s="29"/>
      <c r="F30" s="29"/>
      <c r="G30" s="29"/>
      <c r="H30" s="29"/>
      <c r="I30" s="29"/>
      <c r="J30" s="29"/>
      <c r="K30" s="29"/>
      <c r="L30" s="29"/>
      <c r="M30" s="29"/>
      <c r="N30" s="29"/>
    </row>
    <row r="31" spans="1:14" ht="12.75" customHeight="1" x14ac:dyDescent="0.25">
      <c r="A31" s="28">
        <v>3</v>
      </c>
      <c r="B31" s="27"/>
      <c r="C31" s="29"/>
      <c r="D31" s="29"/>
      <c r="E31" s="29"/>
      <c r="F31" s="29"/>
      <c r="G31" s="29"/>
      <c r="H31" s="29"/>
      <c r="I31" s="29"/>
      <c r="J31" s="29"/>
      <c r="K31" s="29"/>
      <c r="L31" s="29"/>
      <c r="M31" s="29"/>
      <c r="N31" s="29"/>
    </row>
    <row r="32" spans="1:14" ht="12.75" customHeight="1" x14ac:dyDescent="0.25">
      <c r="A32" s="28">
        <v>4</v>
      </c>
      <c r="B32" s="27"/>
      <c r="C32" s="29"/>
      <c r="D32" s="29"/>
      <c r="E32" s="29"/>
      <c r="F32" s="29"/>
      <c r="G32" s="29"/>
      <c r="H32" s="29"/>
      <c r="I32" s="29"/>
      <c r="J32" s="29"/>
      <c r="K32" s="29"/>
      <c r="L32" s="29"/>
      <c r="M32" s="29"/>
      <c r="N32" s="29"/>
    </row>
    <row r="33" spans="1:14" ht="12.75" customHeight="1" x14ac:dyDescent="0.25">
      <c r="A33" s="28">
        <v>5</v>
      </c>
      <c r="B33" s="27"/>
      <c r="C33" s="29"/>
      <c r="D33" s="29"/>
      <c r="E33" s="29"/>
      <c r="F33" s="29"/>
      <c r="G33" s="29"/>
      <c r="H33" s="29"/>
      <c r="I33" s="29"/>
      <c r="J33" s="29"/>
      <c r="K33" s="29"/>
      <c r="L33" s="29"/>
      <c r="M33" s="29"/>
      <c r="N33" s="29"/>
    </row>
    <row r="34" spans="1:14" x14ac:dyDescent="0.25">
      <c r="A34" s="201" t="s">
        <v>12</v>
      </c>
      <c r="B34" s="34"/>
      <c r="C34" s="30">
        <f t="shared" ref="C34:I34" si="4">SUM(C29:C33)</f>
        <v>0</v>
      </c>
      <c r="D34" s="30">
        <f t="shared" si="4"/>
        <v>0</v>
      </c>
      <c r="E34" s="30">
        <f t="shared" si="4"/>
        <v>0</v>
      </c>
      <c r="F34" s="30">
        <f>SUM(F29:F33)</f>
        <v>0</v>
      </c>
      <c r="G34" s="30">
        <f t="shared" si="4"/>
        <v>0</v>
      </c>
      <c r="H34" s="30">
        <f t="shared" si="4"/>
        <v>0</v>
      </c>
      <c r="I34" s="30">
        <f t="shared" si="4"/>
        <v>0</v>
      </c>
      <c r="J34" s="30">
        <f>SUM(J29:J33)</f>
        <v>0</v>
      </c>
      <c r="K34" s="30">
        <f t="shared" ref="K34:N34" si="5">SUM(K29:K33)</f>
        <v>0</v>
      </c>
      <c r="L34" s="30">
        <f t="shared" si="5"/>
        <v>0</v>
      </c>
      <c r="M34" s="30">
        <f t="shared" si="5"/>
        <v>0</v>
      </c>
      <c r="N34" s="30">
        <f t="shared" si="5"/>
        <v>0</v>
      </c>
    </row>
    <row r="35" spans="1:14" ht="12.75" customHeight="1" x14ac:dyDescent="0.25">
      <c r="A35" s="198"/>
      <c r="C35" s="31"/>
      <c r="D35" s="31"/>
      <c r="E35" s="31"/>
      <c r="F35" s="31"/>
      <c r="G35" s="31"/>
      <c r="H35" s="31"/>
      <c r="I35" s="31"/>
      <c r="K35" s="31"/>
      <c r="L35" s="31"/>
      <c r="M35" s="31"/>
      <c r="N35" s="31"/>
    </row>
    <row r="36" spans="1:14" ht="25.5" customHeight="1" x14ac:dyDescent="0.25">
      <c r="A36" s="200"/>
      <c r="B36" s="363" t="s">
        <v>139</v>
      </c>
      <c r="C36" s="331" t="s">
        <v>144</v>
      </c>
      <c r="D36" s="331" t="s">
        <v>135</v>
      </c>
      <c r="E36" s="331" t="s">
        <v>136</v>
      </c>
      <c r="F36" s="331" t="s">
        <v>137</v>
      </c>
      <c r="G36" s="331" t="s">
        <v>145</v>
      </c>
      <c r="H36" s="331" t="s">
        <v>135</v>
      </c>
      <c r="I36" s="331" t="s">
        <v>136</v>
      </c>
      <c r="J36" s="331" t="s">
        <v>137</v>
      </c>
      <c r="K36" s="331" t="s">
        <v>199</v>
      </c>
      <c r="L36" s="331" t="s">
        <v>135</v>
      </c>
      <c r="M36" s="331" t="s">
        <v>136</v>
      </c>
      <c r="N36" s="331" t="s">
        <v>137</v>
      </c>
    </row>
    <row r="37" spans="1:14" ht="12.75" customHeight="1" x14ac:dyDescent="0.25">
      <c r="A37" s="28">
        <v>1</v>
      </c>
      <c r="B37" s="27"/>
      <c r="C37" s="29"/>
      <c r="D37" s="29"/>
      <c r="E37" s="29"/>
      <c r="F37" s="29"/>
      <c r="G37" s="29"/>
      <c r="H37" s="29"/>
      <c r="I37" s="29"/>
      <c r="J37" s="29"/>
      <c r="K37" s="29"/>
      <c r="L37" s="29"/>
      <c r="M37" s="29"/>
      <c r="N37" s="29"/>
    </row>
    <row r="38" spans="1:14" ht="12.75" customHeight="1" x14ac:dyDescent="0.25">
      <c r="A38" s="28">
        <v>2</v>
      </c>
      <c r="B38" s="27"/>
      <c r="C38" s="29"/>
      <c r="D38" s="29"/>
      <c r="E38" s="29"/>
      <c r="F38" s="29"/>
      <c r="G38" s="29"/>
      <c r="H38" s="29"/>
      <c r="I38" s="29"/>
      <c r="J38" s="29"/>
      <c r="K38" s="29"/>
      <c r="L38" s="29"/>
      <c r="M38" s="29"/>
      <c r="N38" s="29"/>
    </row>
    <row r="39" spans="1:14" ht="12.75" customHeight="1" x14ac:dyDescent="0.25">
      <c r="A39" s="28">
        <v>3</v>
      </c>
      <c r="B39" s="27"/>
      <c r="C39" s="29"/>
      <c r="D39" s="29"/>
      <c r="E39" s="29"/>
      <c r="F39" s="29"/>
      <c r="G39" s="29"/>
      <c r="H39" s="29"/>
      <c r="I39" s="29"/>
      <c r="J39" s="29"/>
      <c r="K39" s="29"/>
      <c r="L39" s="29"/>
      <c r="M39" s="29"/>
      <c r="N39" s="29"/>
    </row>
    <row r="40" spans="1:14" ht="12.75" customHeight="1" x14ac:dyDescent="0.25">
      <c r="A40" s="28">
        <v>4</v>
      </c>
      <c r="B40" s="27"/>
      <c r="C40" s="29"/>
      <c r="D40" s="29"/>
      <c r="E40" s="29"/>
      <c r="F40" s="29"/>
      <c r="G40" s="29"/>
      <c r="H40" s="29"/>
      <c r="I40" s="29"/>
      <c r="J40" s="29"/>
      <c r="K40" s="29"/>
      <c r="L40" s="29"/>
      <c r="M40" s="29"/>
      <c r="N40" s="29"/>
    </row>
    <row r="41" spans="1:14" ht="12.75" customHeight="1" x14ac:dyDescent="0.25">
      <c r="A41" s="28">
        <v>5</v>
      </c>
      <c r="B41" s="27"/>
      <c r="C41" s="29"/>
      <c r="D41" s="29"/>
      <c r="E41" s="29"/>
      <c r="F41" s="29"/>
      <c r="G41" s="29"/>
      <c r="H41" s="29"/>
      <c r="I41" s="29"/>
      <c r="J41" s="29"/>
      <c r="K41" s="29"/>
      <c r="L41" s="29"/>
      <c r="M41" s="29"/>
      <c r="N41" s="29"/>
    </row>
    <row r="42" spans="1:14" x14ac:dyDescent="0.25">
      <c r="A42" s="201" t="s">
        <v>12</v>
      </c>
      <c r="B42" s="34"/>
      <c r="C42" s="30">
        <f t="shared" ref="C42:I42" si="6">SUM(C37:C41)</f>
        <v>0</v>
      </c>
      <c r="D42" s="30">
        <f t="shared" si="6"/>
        <v>0</v>
      </c>
      <c r="E42" s="30">
        <f t="shared" si="6"/>
        <v>0</v>
      </c>
      <c r="F42" s="30">
        <f>SUM(F37:F41)</f>
        <v>0</v>
      </c>
      <c r="G42" s="30">
        <f t="shared" si="6"/>
        <v>0</v>
      </c>
      <c r="H42" s="30">
        <f t="shared" si="6"/>
        <v>0</v>
      </c>
      <c r="I42" s="30">
        <f t="shared" si="6"/>
        <v>0</v>
      </c>
      <c r="J42" s="30">
        <f>SUM(J37:J41)</f>
        <v>0</v>
      </c>
      <c r="K42" s="30">
        <f t="shared" ref="K42:N42" si="7">SUM(K37:K41)</f>
        <v>0</v>
      </c>
      <c r="L42" s="30">
        <f t="shared" si="7"/>
        <v>0</v>
      </c>
      <c r="M42" s="30">
        <f t="shared" si="7"/>
        <v>0</v>
      </c>
      <c r="N42" s="30">
        <f t="shared" si="7"/>
        <v>0</v>
      </c>
    </row>
    <row r="43" spans="1:14" ht="12.75" customHeight="1" x14ac:dyDescent="0.25">
      <c r="G43" s="24"/>
      <c r="H43" s="321"/>
      <c r="I43" s="321"/>
      <c r="J43" s="321"/>
      <c r="K43" s="24"/>
      <c r="L43" s="321"/>
      <c r="M43" s="321"/>
      <c r="N43" s="321"/>
    </row>
    <row r="44" spans="1:14" ht="29.25" customHeight="1" x14ac:dyDescent="0.25">
      <c r="A44" s="200"/>
      <c r="B44" s="363" t="s">
        <v>140</v>
      </c>
      <c r="C44" s="331" t="s">
        <v>144</v>
      </c>
      <c r="D44" s="331" t="s">
        <v>135</v>
      </c>
      <c r="E44" s="331" t="s">
        <v>136</v>
      </c>
      <c r="F44" s="331" t="s">
        <v>137</v>
      </c>
      <c r="G44" s="331" t="s">
        <v>145</v>
      </c>
      <c r="H44" s="331" t="s">
        <v>135</v>
      </c>
      <c r="I44" s="331" t="s">
        <v>136</v>
      </c>
      <c r="J44" s="331" t="s">
        <v>137</v>
      </c>
      <c r="K44" s="331" t="s">
        <v>199</v>
      </c>
      <c r="L44" s="331" t="s">
        <v>135</v>
      </c>
      <c r="M44" s="331" t="s">
        <v>136</v>
      </c>
      <c r="N44" s="331" t="s">
        <v>137</v>
      </c>
    </row>
    <row r="45" spans="1:14" ht="12.75" customHeight="1" x14ac:dyDescent="0.25">
      <c r="A45" s="28">
        <v>1</v>
      </c>
      <c r="B45" s="27"/>
      <c r="C45" s="29"/>
      <c r="D45" s="29"/>
      <c r="E45" s="29"/>
      <c r="F45" s="29"/>
      <c r="G45" s="29"/>
      <c r="H45" s="29"/>
      <c r="I45" s="29"/>
      <c r="J45" s="29"/>
      <c r="K45" s="29"/>
      <c r="L45" s="29"/>
      <c r="M45" s="29"/>
      <c r="N45" s="29"/>
    </row>
    <row r="46" spans="1:14" ht="12.75" customHeight="1" x14ac:dyDescent="0.25">
      <c r="A46" s="28">
        <v>2</v>
      </c>
      <c r="B46" s="27"/>
      <c r="C46" s="29"/>
      <c r="D46" s="29"/>
      <c r="E46" s="29"/>
      <c r="F46" s="29"/>
      <c r="G46" s="29"/>
      <c r="H46" s="29"/>
      <c r="I46" s="29"/>
      <c r="J46" s="29"/>
      <c r="K46" s="29"/>
      <c r="L46" s="29"/>
      <c r="M46" s="29"/>
      <c r="N46" s="29"/>
    </row>
    <row r="47" spans="1:14" ht="12.75" customHeight="1" x14ac:dyDescent="0.25">
      <c r="A47" s="28">
        <v>3</v>
      </c>
      <c r="B47" s="27"/>
      <c r="C47" s="29"/>
      <c r="D47" s="29"/>
      <c r="E47" s="29"/>
      <c r="F47" s="29"/>
      <c r="G47" s="29"/>
      <c r="H47" s="29"/>
      <c r="I47" s="29"/>
      <c r="J47" s="29"/>
      <c r="K47" s="29"/>
      <c r="L47" s="29"/>
      <c r="M47" s="29"/>
      <c r="N47" s="29"/>
    </row>
    <row r="48" spans="1:14" ht="12.75" customHeight="1" x14ac:dyDescent="0.25">
      <c r="A48" s="28">
        <v>4</v>
      </c>
      <c r="B48" s="27"/>
      <c r="C48" s="29"/>
      <c r="D48" s="29"/>
      <c r="E48" s="29"/>
      <c r="F48" s="29"/>
      <c r="G48" s="29"/>
      <c r="H48" s="29"/>
      <c r="I48" s="29"/>
      <c r="J48" s="29"/>
      <c r="K48" s="29"/>
      <c r="L48" s="29"/>
      <c r="M48" s="29"/>
      <c r="N48" s="29"/>
    </row>
    <row r="49" spans="1:14" ht="12.75" customHeight="1" x14ac:dyDescent="0.25">
      <c r="A49" s="28">
        <v>5</v>
      </c>
      <c r="B49" s="27"/>
      <c r="C49" s="29"/>
      <c r="D49" s="29"/>
      <c r="E49" s="29"/>
      <c r="F49" s="29"/>
      <c r="G49" s="29"/>
      <c r="H49" s="29"/>
      <c r="I49" s="29"/>
      <c r="J49" s="29"/>
      <c r="K49" s="29"/>
      <c r="L49" s="29"/>
      <c r="M49" s="29"/>
      <c r="N49" s="29"/>
    </row>
    <row r="50" spans="1:14" x14ac:dyDescent="0.25">
      <c r="A50" s="201" t="s">
        <v>12</v>
      </c>
      <c r="B50" s="34"/>
      <c r="C50" s="30">
        <f t="shared" ref="C50:I50" si="8">SUM(C45:C49)</f>
        <v>0</v>
      </c>
      <c r="D50" s="30">
        <f t="shared" si="8"/>
        <v>0</v>
      </c>
      <c r="E50" s="30">
        <f t="shared" si="8"/>
        <v>0</v>
      </c>
      <c r="F50" s="30">
        <f>SUM(F45:F49)</f>
        <v>0</v>
      </c>
      <c r="G50" s="30">
        <f t="shared" si="8"/>
        <v>0</v>
      </c>
      <c r="H50" s="30">
        <f t="shared" si="8"/>
        <v>0</v>
      </c>
      <c r="I50" s="30">
        <f t="shared" si="8"/>
        <v>0</v>
      </c>
      <c r="J50" s="30">
        <f>SUM(J45:J49)</f>
        <v>0</v>
      </c>
      <c r="K50" s="30">
        <f t="shared" ref="K50:N50" si="9">SUM(K45:K49)</f>
        <v>0</v>
      </c>
      <c r="L50" s="30">
        <f t="shared" si="9"/>
        <v>0</v>
      </c>
      <c r="M50" s="30">
        <f t="shared" si="9"/>
        <v>0</v>
      </c>
      <c r="N50" s="30">
        <f t="shared" si="9"/>
        <v>0</v>
      </c>
    </row>
    <row r="51" spans="1:14" ht="14.4" thickBot="1" x14ac:dyDescent="0.3"/>
    <row r="52" spans="1:14" ht="14.4" thickBot="1" x14ac:dyDescent="0.3">
      <c r="A52" s="322"/>
      <c r="B52" s="323" t="s">
        <v>30</v>
      </c>
      <c r="C52" s="324">
        <f>C10+C26+C34+C42+C50</f>
        <v>0</v>
      </c>
      <c r="D52" s="324">
        <f>D10+D26+D34+D42+D50</f>
        <v>0</v>
      </c>
      <c r="E52" s="324">
        <f t="shared" ref="E52:J52" si="10">E10+E26+E34+E42+E50</f>
        <v>0</v>
      </c>
      <c r="F52" s="324">
        <f t="shared" si="10"/>
        <v>0</v>
      </c>
      <c r="G52" s="324">
        <f>G10+G26+G34+G42+G50</f>
        <v>0</v>
      </c>
      <c r="H52" s="324">
        <f t="shared" si="10"/>
        <v>0</v>
      </c>
      <c r="I52" s="324">
        <f t="shared" si="10"/>
        <v>0</v>
      </c>
      <c r="J52" s="324">
        <f t="shared" si="10"/>
        <v>0</v>
      </c>
      <c r="K52" s="324">
        <f>K10+K26+K34+K42+K50</f>
        <v>0</v>
      </c>
      <c r="L52" s="324">
        <f t="shared" ref="L52:N52" si="11">L10+L26+L34+L42+L50</f>
        <v>0</v>
      </c>
      <c r="M52" s="324">
        <f t="shared" si="11"/>
        <v>0</v>
      </c>
      <c r="N52" s="325">
        <f t="shared" si="11"/>
        <v>0</v>
      </c>
    </row>
  </sheetData>
  <mergeCells count="1">
    <mergeCell ref="A2:N2"/>
  </mergeCells>
  <pageMargins left="0.31496062992125984" right="0.23622047244094491" top="0.55118110236220474" bottom="0.39370078740157483" header="0.31496062992125984" footer="0.31496062992125984"/>
  <pageSetup paperSize="9" scale="55"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25"/>
  <sheetViews>
    <sheetView zoomScaleNormal="100" zoomScalePageLayoutView="85" workbookViewId="0"/>
  </sheetViews>
  <sheetFormatPr baseColWidth="10" defaultColWidth="11.5546875" defaultRowHeight="13.8" x14ac:dyDescent="0.25"/>
  <cols>
    <col min="1" max="1" width="20.33203125" style="23" customWidth="1"/>
    <col min="2" max="2" width="22.5546875" style="23" customWidth="1"/>
    <col min="3" max="3" width="18.44140625" style="23" customWidth="1"/>
    <col min="4" max="6" width="19.44140625" style="23" customWidth="1"/>
    <col min="7" max="7" width="18.88671875" style="23" customWidth="1"/>
    <col min="8" max="9" width="16.109375" style="23" customWidth="1"/>
    <col min="10" max="10" width="17.88671875" style="23" customWidth="1"/>
    <col min="11" max="11" width="17" style="23" customWidth="1"/>
    <col min="12" max="12" width="15" style="23" customWidth="1"/>
    <col min="13" max="14" width="15.44140625" style="23" customWidth="1"/>
    <col min="15" max="16384" width="11.5546875" style="23"/>
  </cols>
  <sheetData>
    <row r="1" spans="1:14" ht="17.25" customHeight="1" x14ac:dyDescent="0.45">
      <c r="A1" s="54"/>
      <c r="B1" s="54"/>
    </row>
    <row r="2" spans="1:14" ht="30.75" customHeight="1" x14ac:dyDescent="0.25">
      <c r="A2" s="413" t="s">
        <v>84</v>
      </c>
      <c r="B2" s="413"/>
      <c r="C2" s="413"/>
      <c r="D2" s="413"/>
      <c r="E2" s="413"/>
      <c r="F2" s="413"/>
      <c r="G2" s="413"/>
      <c r="H2" s="413"/>
      <c r="I2" s="413"/>
      <c r="J2" s="413"/>
      <c r="K2" s="413"/>
      <c r="L2" s="413"/>
      <c r="M2" s="413"/>
      <c r="N2" s="413"/>
    </row>
    <row r="3" spans="1:14" ht="17.25" customHeight="1" x14ac:dyDescent="0.45">
      <c r="A3" s="54"/>
      <c r="B3" s="54"/>
    </row>
    <row r="4" spans="1:14" s="223" customFormat="1" x14ac:dyDescent="0.25">
      <c r="A4" s="412" t="s">
        <v>188</v>
      </c>
      <c r="B4" s="412"/>
      <c r="C4" s="412"/>
      <c r="D4" s="412"/>
      <c r="E4" s="412"/>
      <c r="F4" s="412"/>
      <c r="G4" s="412"/>
      <c r="H4" s="412"/>
      <c r="I4" s="412"/>
      <c r="J4" s="412"/>
    </row>
    <row r="5" spans="1:14" ht="17.25" customHeight="1" x14ac:dyDescent="0.45">
      <c r="A5" s="54"/>
      <c r="B5" s="54"/>
    </row>
    <row r="6" spans="1:14" s="224" customFormat="1" ht="27.6" x14ac:dyDescent="0.25">
      <c r="A6" s="368" t="s">
        <v>15</v>
      </c>
      <c r="B6" s="331" t="s">
        <v>14</v>
      </c>
      <c r="C6" s="331" t="s">
        <v>149</v>
      </c>
      <c r="D6" s="332" t="s">
        <v>135</v>
      </c>
      <c r="E6" s="332" t="s">
        <v>136</v>
      </c>
      <c r="F6" s="332" t="s">
        <v>137</v>
      </c>
      <c r="G6" s="331" t="s">
        <v>236</v>
      </c>
      <c r="H6" s="332" t="s">
        <v>135</v>
      </c>
      <c r="I6" s="332" t="s">
        <v>136</v>
      </c>
      <c r="J6" s="332" t="s">
        <v>137</v>
      </c>
      <c r="K6" s="332" t="s">
        <v>237</v>
      </c>
      <c r="L6" s="332" t="s">
        <v>135</v>
      </c>
      <c r="M6" s="332" t="s">
        <v>136</v>
      </c>
      <c r="N6" s="332" t="s">
        <v>137</v>
      </c>
    </row>
    <row r="7" spans="1:14" ht="23.25" customHeight="1" x14ac:dyDescent="0.25">
      <c r="A7" s="34" t="s">
        <v>32</v>
      </c>
      <c r="B7" s="29"/>
      <c r="C7" s="29"/>
      <c r="D7" s="29"/>
      <c r="E7" s="29"/>
      <c r="F7" s="29"/>
      <c r="G7" s="29"/>
      <c r="H7" s="29"/>
      <c r="I7" s="29"/>
      <c r="J7" s="29"/>
      <c r="K7" s="29"/>
      <c r="L7" s="29"/>
      <c r="M7" s="29"/>
      <c r="N7" s="29"/>
    </row>
    <row r="8" spans="1:14" ht="21.75" customHeight="1" x14ac:dyDescent="0.25">
      <c r="A8" s="34" t="s">
        <v>33</v>
      </c>
      <c r="B8" s="29"/>
      <c r="C8" s="29"/>
      <c r="D8" s="29"/>
      <c r="E8" s="29"/>
      <c r="F8" s="29"/>
      <c r="G8" s="29"/>
      <c r="H8" s="29"/>
      <c r="I8" s="29"/>
      <c r="J8" s="29"/>
      <c r="K8" s="29"/>
      <c r="L8" s="29"/>
      <c r="M8" s="29"/>
      <c r="N8" s="29"/>
    </row>
    <row r="9" spans="1:14" ht="22.5" customHeight="1" x14ac:dyDescent="0.25">
      <c r="A9" s="225" t="s">
        <v>9</v>
      </c>
      <c r="B9" s="29"/>
      <c r="C9" s="29"/>
      <c r="D9" s="29"/>
      <c r="E9" s="29"/>
      <c r="F9" s="29"/>
      <c r="G9" s="29"/>
      <c r="H9" s="29"/>
      <c r="I9" s="29"/>
      <c r="J9" s="29"/>
      <c r="K9" s="29"/>
      <c r="L9" s="29"/>
      <c r="M9" s="29"/>
      <c r="N9" s="29"/>
    </row>
    <row r="10" spans="1:14" ht="22.5" customHeight="1" x14ac:dyDescent="0.25">
      <c r="A10" s="225" t="s">
        <v>10</v>
      </c>
      <c r="B10" s="29"/>
      <c r="C10" s="29"/>
      <c r="D10" s="29"/>
      <c r="E10" s="29"/>
      <c r="F10" s="29"/>
      <c r="G10" s="29"/>
      <c r="H10" s="29"/>
      <c r="I10" s="29"/>
      <c r="J10" s="29"/>
      <c r="K10" s="29"/>
      <c r="L10" s="29"/>
      <c r="M10" s="29"/>
      <c r="N10" s="29"/>
    </row>
    <row r="11" spans="1:14" ht="22.5" customHeight="1" x14ac:dyDescent="0.25">
      <c r="A11" s="225" t="s">
        <v>25</v>
      </c>
      <c r="B11" s="29"/>
      <c r="C11" s="29"/>
      <c r="D11" s="29"/>
      <c r="E11" s="29"/>
      <c r="F11" s="29"/>
      <c r="G11" s="29"/>
      <c r="H11" s="29"/>
      <c r="I11" s="29"/>
      <c r="J11" s="29"/>
      <c r="K11" s="29"/>
      <c r="L11" s="29"/>
      <c r="M11" s="29"/>
      <c r="N11" s="29"/>
    </row>
    <row r="12" spans="1:14" ht="22.5" customHeight="1" x14ac:dyDescent="0.25">
      <c r="A12" s="225" t="s">
        <v>26</v>
      </c>
      <c r="B12" s="29"/>
      <c r="C12" s="29"/>
      <c r="D12" s="29"/>
      <c r="E12" s="29"/>
      <c r="F12" s="29"/>
      <c r="G12" s="29"/>
      <c r="H12" s="29"/>
      <c r="I12" s="29"/>
      <c r="J12" s="29"/>
      <c r="K12" s="29"/>
      <c r="L12" s="29"/>
      <c r="M12" s="29"/>
      <c r="N12" s="29"/>
    </row>
    <row r="13" spans="1:14" ht="22.5" customHeight="1" x14ac:dyDescent="0.25">
      <c r="A13" s="225" t="s">
        <v>27</v>
      </c>
      <c r="B13" s="29"/>
      <c r="C13" s="29"/>
      <c r="D13" s="29"/>
      <c r="E13" s="29"/>
      <c r="F13" s="29"/>
      <c r="G13" s="29"/>
      <c r="H13" s="29"/>
      <c r="I13" s="29"/>
      <c r="J13" s="29"/>
      <c r="K13" s="29"/>
      <c r="L13" s="29"/>
      <c r="M13" s="29"/>
      <c r="N13" s="29"/>
    </row>
    <row r="14" spans="1:14" ht="22.5" customHeight="1" x14ac:dyDescent="0.25">
      <c r="A14" s="225" t="s">
        <v>28</v>
      </c>
      <c r="B14" s="29"/>
      <c r="C14" s="29"/>
      <c r="D14" s="29"/>
      <c r="E14" s="29"/>
      <c r="F14" s="29"/>
      <c r="G14" s="29"/>
      <c r="H14" s="29"/>
      <c r="I14" s="29"/>
      <c r="J14" s="29"/>
      <c r="K14" s="29"/>
      <c r="L14" s="29"/>
      <c r="M14" s="29"/>
      <c r="N14" s="29"/>
    </row>
    <row r="15" spans="1:14" ht="22.5" customHeight="1" x14ac:dyDescent="0.25">
      <c r="A15" s="34" t="s">
        <v>30</v>
      </c>
      <c r="B15" s="226">
        <f>SUM(B7:B14)</f>
        <v>0</v>
      </c>
      <c r="C15" s="226">
        <f t="shared" ref="C15:H15" si="0">SUM(C7:C14)</f>
        <v>0</v>
      </c>
      <c r="D15" s="226">
        <f t="shared" si="0"/>
        <v>0</v>
      </c>
      <c r="E15" s="226">
        <f t="shared" si="0"/>
        <v>0</v>
      </c>
      <c r="F15" s="226">
        <f>SUM(F7:F14)</f>
        <v>0</v>
      </c>
      <c r="G15" s="226">
        <f>SUM(G7:G14)</f>
        <v>0</v>
      </c>
      <c r="H15" s="226">
        <f t="shared" si="0"/>
        <v>0</v>
      </c>
      <c r="I15" s="226">
        <f>SUM(I7:I14)</f>
        <v>0</v>
      </c>
      <c r="J15" s="226">
        <f>SUM(J7:J14)</f>
        <v>0</v>
      </c>
      <c r="K15" s="226">
        <f>SUM(K7:K14)</f>
        <v>0</v>
      </c>
      <c r="L15" s="226">
        <f t="shared" ref="L15" si="1">SUM(L7:L14)</f>
        <v>0</v>
      </c>
      <c r="M15" s="226">
        <f>SUM(M7:M14)</f>
        <v>0</v>
      </c>
      <c r="N15" s="226">
        <f>SUM(N7:N14)</f>
        <v>0</v>
      </c>
    </row>
    <row r="16" spans="1:14" x14ac:dyDescent="0.25">
      <c r="G16" s="25"/>
      <c r="H16" s="227"/>
      <c r="I16" s="227"/>
      <c r="J16" s="227"/>
    </row>
    <row r="17" spans="1:10" x14ac:dyDescent="0.25">
      <c r="A17" s="26" t="s">
        <v>189</v>
      </c>
      <c r="J17" s="227"/>
    </row>
    <row r="18" spans="1:10" x14ac:dyDescent="0.25">
      <c r="J18" s="227"/>
    </row>
    <row r="19" spans="1:10" ht="27.6" x14ac:dyDescent="0.25">
      <c r="A19" s="275"/>
      <c r="B19" s="331" t="s">
        <v>14</v>
      </c>
      <c r="C19" s="331" t="s">
        <v>149</v>
      </c>
      <c r="D19" s="333" t="s">
        <v>135</v>
      </c>
      <c r="E19" s="333" t="s">
        <v>136</v>
      </c>
      <c r="F19" s="333" t="s">
        <v>137</v>
      </c>
      <c r="G19" s="370" t="s">
        <v>238</v>
      </c>
      <c r="H19" s="333" t="s">
        <v>135</v>
      </c>
      <c r="I19" s="333" t="s">
        <v>136</v>
      </c>
      <c r="J19" s="333" t="s">
        <v>137</v>
      </c>
    </row>
    <row r="20" spans="1:10" x14ac:dyDescent="0.25">
      <c r="A20" s="55" t="s">
        <v>32</v>
      </c>
      <c r="B20" s="276"/>
      <c r="C20" s="276"/>
      <c r="D20" s="276"/>
      <c r="E20" s="276"/>
      <c r="F20" s="276"/>
      <c r="G20" s="277">
        <f>B20/20</f>
        <v>0</v>
      </c>
      <c r="H20" s="276"/>
      <c r="I20" s="276"/>
      <c r="J20" s="276"/>
    </row>
    <row r="21" spans="1:10" x14ac:dyDescent="0.25">
      <c r="A21" s="55" t="s">
        <v>33</v>
      </c>
      <c r="B21" s="276"/>
      <c r="C21" s="276"/>
      <c r="D21" s="276"/>
      <c r="E21" s="276"/>
      <c r="F21" s="276"/>
      <c r="G21" s="277">
        <f>B21/20</f>
        <v>0</v>
      </c>
      <c r="H21" s="276"/>
      <c r="I21" s="276"/>
      <c r="J21" s="276"/>
    </row>
    <row r="22" spans="1:10" x14ac:dyDescent="0.25">
      <c r="A22" s="163" t="s">
        <v>9</v>
      </c>
      <c r="B22" s="276"/>
      <c r="C22" s="276"/>
      <c r="D22" s="276"/>
      <c r="E22" s="276"/>
      <c r="F22" s="276"/>
      <c r="G22" s="277">
        <f>B22/20</f>
        <v>0</v>
      </c>
      <c r="H22" s="276"/>
      <c r="I22" s="276"/>
      <c r="J22" s="276"/>
    </row>
    <row r="23" spans="1:10" x14ac:dyDescent="0.25">
      <c r="A23" s="163" t="s">
        <v>10</v>
      </c>
      <c r="B23" s="276"/>
      <c r="C23" s="276"/>
      <c r="D23" s="276"/>
      <c r="E23" s="276"/>
      <c r="F23" s="276"/>
      <c r="G23" s="277">
        <f>B23/20</f>
        <v>0</v>
      </c>
      <c r="H23" s="276"/>
      <c r="I23" s="276"/>
      <c r="J23" s="276"/>
    </row>
    <row r="24" spans="1:10" x14ac:dyDescent="0.25">
      <c r="A24" s="163" t="s">
        <v>25</v>
      </c>
      <c r="B24" s="276"/>
      <c r="C24" s="276"/>
      <c r="D24" s="276"/>
      <c r="E24" s="276"/>
      <c r="F24" s="276"/>
      <c r="G24" s="277">
        <f>B24/20</f>
        <v>0</v>
      </c>
      <c r="H24" s="276"/>
      <c r="I24" s="276"/>
      <c r="J24" s="276"/>
    </row>
    <row r="25" spans="1:10" x14ac:dyDescent="0.25">
      <c r="A25" s="278" t="s">
        <v>7</v>
      </c>
      <c r="B25" s="279">
        <f>SUM(B20:B24)</f>
        <v>0</v>
      </c>
      <c r="C25" s="279">
        <f>SUM(C20:C24)</f>
        <v>0</v>
      </c>
      <c r="D25" s="279">
        <f t="shared" ref="D25:G25" si="2">SUM(D20:D24)</f>
        <v>0</v>
      </c>
      <c r="E25" s="279">
        <f t="shared" si="2"/>
        <v>0</v>
      </c>
      <c r="F25" s="279">
        <f t="shared" si="2"/>
        <v>0</v>
      </c>
      <c r="G25" s="279">
        <f t="shared" si="2"/>
        <v>0</v>
      </c>
      <c r="H25" s="279">
        <f t="shared" ref="H25:J25" si="3">SUM(H20:H24)</f>
        <v>0</v>
      </c>
      <c r="I25" s="279">
        <f t="shared" si="3"/>
        <v>0</v>
      </c>
      <c r="J25" s="279">
        <f t="shared" si="3"/>
        <v>0</v>
      </c>
    </row>
  </sheetData>
  <mergeCells count="2">
    <mergeCell ref="A4:J4"/>
    <mergeCell ref="A2:N2"/>
  </mergeCells>
  <pageMargins left="0.31496062992125984" right="0.23622047244094491" top="0.55118110236220474" bottom="0.39370078740157483" header="0.31496062992125984" footer="0.31496062992125984"/>
  <pageSetup paperSize="9" scale="57" orientation="landscape" r:id="rId1"/>
  <headerFooter>
    <oddHeader>&amp;C&amp;"Arial,Fett"&amp;14&amp;A</oddHeader>
    <oddFooter>&amp;R&amp;D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8"/>
  <sheetViews>
    <sheetView workbookViewId="0"/>
  </sheetViews>
  <sheetFormatPr baseColWidth="10" defaultColWidth="11.44140625" defaultRowHeight="13.8" x14ac:dyDescent="0.25"/>
  <cols>
    <col min="1" max="1" width="19.6640625" style="223" customWidth="1"/>
    <col min="2" max="2" width="20.6640625" style="223" customWidth="1"/>
    <col min="3" max="3" width="19.33203125" style="223" customWidth="1"/>
    <col min="4" max="4" width="16.6640625" style="223" customWidth="1"/>
    <col min="5" max="5" width="15" style="223" customWidth="1"/>
    <col min="6" max="6" width="16.88671875" style="223" customWidth="1"/>
    <col min="7" max="7" width="16.6640625" style="223" customWidth="1"/>
    <col min="8" max="8" width="17.33203125" style="223" customWidth="1"/>
    <col min="9" max="16384" width="11.44140625" style="223"/>
  </cols>
  <sheetData>
    <row r="1" spans="1:8" x14ac:dyDescent="0.25">
      <c r="A1" s="23"/>
      <c r="B1" s="23"/>
      <c r="C1" s="23"/>
      <c r="D1" s="23"/>
      <c r="E1" s="23"/>
      <c r="F1" s="23"/>
      <c r="G1" s="25"/>
      <c r="H1" s="227"/>
    </row>
    <row r="2" spans="1:8" ht="72" customHeight="1" x14ac:dyDescent="0.25">
      <c r="A2" s="414" t="s">
        <v>201</v>
      </c>
      <c r="B2" s="414"/>
      <c r="C2" s="414"/>
      <c r="D2" s="414"/>
      <c r="E2" s="414"/>
      <c r="F2" s="414"/>
      <c r="G2" s="414"/>
      <c r="H2" s="414"/>
    </row>
    <row r="3" spans="1:8" x14ac:dyDescent="0.25">
      <c r="A3" s="23"/>
      <c r="B3" s="23"/>
      <c r="C3" s="23"/>
      <c r="D3" s="23"/>
      <c r="E3" s="23"/>
      <c r="F3" s="23"/>
      <c r="G3" s="25"/>
      <c r="H3" s="227"/>
    </row>
    <row r="4" spans="1:8" ht="41.4" x14ac:dyDescent="0.25">
      <c r="A4" s="280"/>
      <c r="B4" s="367" t="s">
        <v>85</v>
      </c>
      <c r="C4" s="367" t="s">
        <v>132</v>
      </c>
      <c r="D4" s="367" t="s">
        <v>155</v>
      </c>
      <c r="E4" s="367" t="s">
        <v>86</v>
      </c>
      <c r="F4" s="367" t="s">
        <v>29</v>
      </c>
      <c r="G4" s="367" t="s">
        <v>5</v>
      </c>
      <c r="H4" s="367" t="s">
        <v>146</v>
      </c>
    </row>
    <row r="5" spans="1:8" x14ac:dyDescent="0.25">
      <c r="A5" s="373" t="s">
        <v>75</v>
      </c>
      <c r="B5" s="282">
        <f>'Abschreibungen M'!L52</f>
        <v>0</v>
      </c>
      <c r="C5" s="282">
        <f>'Darlehen M'!D15</f>
        <v>0</v>
      </c>
      <c r="D5" s="282">
        <f>'Darlehen M'!D25</f>
        <v>0</v>
      </c>
      <c r="E5" s="282">
        <f>'Auflösung Sonderposten M'!C17</f>
        <v>0</v>
      </c>
      <c r="F5" s="283">
        <f>B5-C5-D5-E5</f>
        <v>0</v>
      </c>
      <c r="G5" s="284">
        <v>0.03</v>
      </c>
      <c r="H5" s="282">
        <f>F5*G5</f>
        <v>0</v>
      </c>
    </row>
    <row r="6" spans="1:8" x14ac:dyDescent="0.25">
      <c r="A6" s="373" t="s">
        <v>76</v>
      </c>
      <c r="B6" s="282">
        <f>'Abschreibungen M'!M52</f>
        <v>0</v>
      </c>
      <c r="C6" s="282">
        <f>'Darlehen M'!E15</f>
        <v>0</v>
      </c>
      <c r="D6" s="282">
        <f>'Darlehen M'!E25</f>
        <v>0</v>
      </c>
      <c r="E6" s="282">
        <f>'Auflösung Sonderposten M'!C18</f>
        <v>0</v>
      </c>
      <c r="F6" s="283">
        <f>B6-C6-D6-E6</f>
        <v>0</v>
      </c>
      <c r="G6" s="284">
        <v>0.03</v>
      </c>
      <c r="H6" s="282">
        <f>F6*G6</f>
        <v>0</v>
      </c>
    </row>
    <row r="7" spans="1:8" x14ac:dyDescent="0.25">
      <c r="A7" s="373" t="s">
        <v>77</v>
      </c>
      <c r="B7" s="282">
        <f>'Abschreibungen M'!N52</f>
        <v>0</v>
      </c>
      <c r="C7" s="282">
        <f>'Darlehen M'!F15</f>
        <v>0</v>
      </c>
      <c r="D7" s="282">
        <f>'Darlehen M'!F25</f>
        <v>0</v>
      </c>
      <c r="E7" s="282">
        <f>'Auflösung Sonderposten M'!C19</f>
        <v>0</v>
      </c>
      <c r="F7" s="283">
        <f>B7-C7-D7-E7</f>
        <v>0</v>
      </c>
      <c r="G7" s="284">
        <v>0.03</v>
      </c>
      <c r="H7" s="282">
        <f>F7*G7</f>
        <v>0</v>
      </c>
    </row>
    <row r="8" spans="1:8" x14ac:dyDescent="0.25">
      <c r="A8" s="281" t="s">
        <v>190</v>
      </c>
      <c r="B8" s="282">
        <f>SUM(B5:B7)</f>
        <v>0</v>
      </c>
      <c r="C8" s="282">
        <f>SUM(C5:C7)</f>
        <v>0</v>
      </c>
      <c r="D8" s="282">
        <f>SUM(D5:D7)</f>
        <v>0</v>
      </c>
      <c r="E8" s="282">
        <f>SUM(E5:E7)</f>
        <v>0</v>
      </c>
      <c r="F8" s="282">
        <f>SUM(F5:F7)</f>
        <v>0</v>
      </c>
      <c r="G8" s="285"/>
      <c r="H8" s="282">
        <f>SUM(H5:H7)</f>
        <v>0</v>
      </c>
    </row>
  </sheetData>
  <mergeCells count="1">
    <mergeCell ref="A2:H2"/>
  </mergeCells>
  <pageMargins left="0.70866141732283472" right="0.70866141732283472" top="0.78740157480314965" bottom="0.78740157480314965" header="0.31496062992125984" footer="0.31496062992125984"/>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K51"/>
  <sheetViews>
    <sheetView zoomScaleNormal="100" workbookViewId="0"/>
  </sheetViews>
  <sheetFormatPr baseColWidth="10" defaultColWidth="11.5546875" defaultRowHeight="13.8" x14ac:dyDescent="0.25"/>
  <cols>
    <col min="1" max="1" width="93.109375" style="119" bestFit="1" customWidth="1"/>
    <col min="2" max="2" width="22.33203125" style="119" bestFit="1" customWidth="1"/>
    <col min="3" max="3" width="26" style="119" customWidth="1"/>
    <col min="4" max="4" width="22.44140625" style="119" customWidth="1"/>
    <col min="5" max="5" width="26.5546875" style="119" customWidth="1"/>
    <col min="6" max="6" width="21" style="119" customWidth="1"/>
    <col min="7" max="7" width="25.88671875" style="119" customWidth="1"/>
    <col min="8" max="16384" width="11.5546875" style="120"/>
  </cols>
  <sheetData>
    <row r="2" spans="1:11" x14ac:dyDescent="0.25">
      <c r="A2" s="416" t="s">
        <v>78</v>
      </c>
      <c r="B2" s="416"/>
      <c r="C2" s="416"/>
      <c r="D2" s="416"/>
      <c r="E2" s="416"/>
      <c r="F2" s="416"/>
      <c r="G2" s="416"/>
    </row>
    <row r="4" spans="1:11" ht="80.25" customHeight="1" x14ac:dyDescent="0.25">
      <c r="A4" s="415" t="s">
        <v>202</v>
      </c>
      <c r="B4" s="415"/>
      <c r="C4" s="415"/>
      <c r="D4" s="415"/>
      <c r="E4" s="415"/>
      <c r="F4" s="415"/>
      <c r="G4" s="415"/>
    </row>
    <row r="5" spans="1:11" s="121" customFormat="1" ht="22.5" customHeight="1" x14ac:dyDescent="0.25">
      <c r="A5" s="122"/>
      <c r="B5" s="122"/>
      <c r="C5" s="122"/>
      <c r="D5" s="123"/>
      <c r="E5" s="123"/>
      <c r="F5" s="123"/>
      <c r="G5" s="123"/>
    </row>
    <row r="6" spans="1:11" s="121" customFormat="1" x14ac:dyDescent="0.25">
      <c r="A6" s="115"/>
      <c r="B6" s="421" t="s">
        <v>75</v>
      </c>
      <c r="C6" s="421"/>
      <c r="D6" s="421" t="s">
        <v>76</v>
      </c>
      <c r="E6" s="421"/>
      <c r="F6" s="421" t="s">
        <v>77</v>
      </c>
      <c r="G6" s="421"/>
    </row>
    <row r="7" spans="1:11" s="117" customFormat="1" ht="41.4" x14ac:dyDescent="0.25">
      <c r="A7" s="125"/>
      <c r="B7" s="374" t="s">
        <v>234</v>
      </c>
      <c r="C7" s="366" t="s">
        <v>235</v>
      </c>
      <c r="D7" s="374" t="s">
        <v>234</v>
      </c>
      <c r="E7" s="366" t="s">
        <v>235</v>
      </c>
      <c r="F7" s="374" t="s">
        <v>234</v>
      </c>
      <c r="G7" s="366" t="s">
        <v>235</v>
      </c>
    </row>
    <row r="8" spans="1:11" s="117" customFormat="1" x14ac:dyDescent="0.25">
      <c r="A8" s="286" t="s">
        <v>36</v>
      </c>
      <c r="B8" s="124"/>
      <c r="C8" s="116">
        <f>B8*1/100</f>
        <v>0</v>
      </c>
      <c r="D8" s="124"/>
      <c r="E8" s="116">
        <f>D8*1/100</f>
        <v>0</v>
      </c>
      <c r="F8" s="124"/>
      <c r="G8" s="116">
        <f>F8*1/100</f>
        <v>0</v>
      </c>
    </row>
    <row r="9" spans="1:11" s="117" customFormat="1" x14ac:dyDescent="0.25">
      <c r="A9" s="287" t="s">
        <v>203</v>
      </c>
      <c r="B9" s="124"/>
      <c r="C9" s="116">
        <f>B9*1/100</f>
        <v>0</v>
      </c>
      <c r="D9" s="124"/>
      <c r="E9" s="116">
        <f>D9*1/100</f>
        <v>0</v>
      </c>
      <c r="F9" s="124"/>
      <c r="G9" s="116">
        <f>F9*1/100</f>
        <v>0</v>
      </c>
    </row>
    <row r="10" spans="1:11" s="117" customFormat="1" x14ac:dyDescent="0.25">
      <c r="A10" s="118"/>
      <c r="B10" s="118"/>
      <c r="C10" s="118"/>
      <c r="D10" s="118"/>
      <c r="E10" s="118"/>
      <c r="F10" s="118"/>
      <c r="G10" s="118"/>
    </row>
    <row r="11" spans="1:11" s="117" customFormat="1" x14ac:dyDescent="0.25">
      <c r="A11" s="422" t="s">
        <v>229</v>
      </c>
      <c r="B11" s="422"/>
      <c r="C11" s="422"/>
      <c r="D11" s="422"/>
      <c r="E11" s="422"/>
      <c r="F11" s="422"/>
      <c r="G11" s="422"/>
    </row>
    <row r="12" spans="1:11" s="117" customFormat="1" x14ac:dyDescent="0.25">
      <c r="A12" s="118"/>
      <c r="B12" s="118"/>
      <c r="C12" s="118"/>
      <c r="D12" s="118"/>
      <c r="E12" s="118"/>
      <c r="F12" s="118"/>
      <c r="G12" s="118"/>
    </row>
    <row r="13" spans="1:11" ht="59.25" customHeight="1" x14ac:dyDescent="0.25">
      <c r="A13" s="419" t="s">
        <v>181</v>
      </c>
      <c r="B13" s="419"/>
      <c r="C13" s="419"/>
      <c r="D13" s="419"/>
      <c r="E13" s="419"/>
      <c r="F13" s="419"/>
      <c r="G13" s="419"/>
      <c r="H13" s="50"/>
      <c r="I13" s="50"/>
      <c r="J13" s="50"/>
      <c r="K13" s="50"/>
    </row>
    <row r="14" spans="1:11" ht="14.4" x14ac:dyDescent="0.25">
      <c r="A14" s="51"/>
      <c r="B14" s="48"/>
      <c r="C14" s="48"/>
      <c r="D14" s="49"/>
      <c r="E14" s="50"/>
      <c r="F14" s="50"/>
      <c r="G14" s="126"/>
      <c r="H14" s="50"/>
      <c r="I14" s="50"/>
      <c r="J14" s="50"/>
      <c r="K14" s="50"/>
    </row>
    <row r="15" spans="1:11" x14ac:dyDescent="0.25">
      <c r="A15" s="127" t="s">
        <v>79</v>
      </c>
      <c r="B15" s="128">
        <f>IF('Miete Pacht Leasing M'!E7&lt;'Miete Pacht Leasing M'!E8,('Miete Pacht Leasing M'!E8-'Miete Pacht Leasing M'!E7),0)</f>
        <v>0</v>
      </c>
      <c r="C15" s="55"/>
      <c r="D15" s="150"/>
      <c r="E15" s="5"/>
      <c r="F15" s="1"/>
      <c r="G15" s="1"/>
      <c r="H15" s="1"/>
      <c r="I15" s="1"/>
      <c r="J15" s="1"/>
    </row>
    <row r="16" spans="1:11" x14ac:dyDescent="0.25">
      <c r="A16" s="127"/>
      <c r="B16" s="127"/>
      <c r="C16" s="55"/>
      <c r="D16" s="150"/>
      <c r="E16" s="5"/>
      <c r="F16" s="1"/>
      <c r="G16" s="1"/>
      <c r="H16" s="1"/>
      <c r="I16" s="1"/>
      <c r="J16" s="1"/>
    </row>
    <row r="17" spans="1:10" x14ac:dyDescent="0.25">
      <c r="A17" s="129" t="s">
        <v>215</v>
      </c>
      <c r="B17" s="130"/>
      <c r="C17" s="130"/>
      <c r="D17" s="151"/>
      <c r="E17" s="155"/>
      <c r="F17" s="126"/>
      <c r="G17" s="50"/>
      <c r="H17" s="50"/>
      <c r="I17" s="50"/>
      <c r="J17" s="50"/>
    </row>
    <row r="18" spans="1:10" x14ac:dyDescent="0.25">
      <c r="A18" s="129" t="str">
        <f>IF(B15&gt;0,"1.Wurde zwischen den Vertragsparteien eine feste Kostenquote vereinbart?","")</f>
        <v/>
      </c>
      <c r="B18" s="132" t="s">
        <v>39</v>
      </c>
      <c r="C18" s="55"/>
      <c r="D18" s="151"/>
      <c r="E18" s="155"/>
      <c r="F18" s="126"/>
      <c r="G18" s="50"/>
      <c r="H18" s="50"/>
      <c r="I18" s="50"/>
      <c r="J18" s="50"/>
    </row>
    <row r="19" spans="1:10" x14ac:dyDescent="0.25">
      <c r="A19" s="129" t="str">
        <f>IF(OR(B18="Bitte auswählen",B18="Nein, bitte weiter bei 2."),"",IF(B18="Nein","Bitte weiter bei Punkt 2.","Bitte Kostenquote des Mieters laut Vertrag in Prozent eintragen:"))</f>
        <v/>
      </c>
      <c r="B19" s="69"/>
      <c r="C19" s="133"/>
      <c r="D19" s="151"/>
      <c r="E19" s="155"/>
      <c r="F19" s="126"/>
      <c r="G19" s="50"/>
      <c r="H19" s="50"/>
      <c r="I19" s="50"/>
      <c r="J19" s="50"/>
    </row>
    <row r="20" spans="1:10" x14ac:dyDescent="0.25">
      <c r="A20" s="134" t="str">
        <f>IF(OR(B18="Ja",B18="Bitte auswählen"),"","2.Hatte der Mieter im Jahr vor der Antragstellung Instandhaltungsaufwendungen?")</f>
        <v/>
      </c>
      <c r="B20" s="132" t="s">
        <v>177</v>
      </c>
      <c r="C20" s="55"/>
      <c r="D20" s="150"/>
      <c r="E20" s="5"/>
      <c r="F20" s="1"/>
      <c r="G20" s="1"/>
      <c r="H20" s="1"/>
      <c r="I20" s="1"/>
      <c r="J20" s="1"/>
    </row>
    <row r="21" spans="1:10" x14ac:dyDescent="0.25">
      <c r="A21" s="129"/>
      <c r="B21" s="69"/>
      <c r="C21" s="135"/>
      <c r="D21" s="150"/>
      <c r="E21" s="5"/>
      <c r="F21" s="1"/>
      <c r="G21" s="1"/>
      <c r="H21" s="1"/>
      <c r="I21" s="1"/>
      <c r="J21" s="1"/>
    </row>
    <row r="22" spans="1:10" x14ac:dyDescent="0.25">
      <c r="A22" s="129" t="str">
        <f>IF(AND(B18="Nein, bitte weiter bei 2.",B20="Ja, bitte weiter bei 3."),"3.Ermittlung der Kostenquote anhand der tatsächlichen Aufwendungen:","")</f>
        <v/>
      </c>
      <c r="B22" s="69"/>
      <c r="C22" s="69"/>
      <c r="D22" s="150"/>
      <c r="E22" s="5"/>
      <c r="F22" s="1"/>
      <c r="G22" s="1"/>
      <c r="H22" s="1"/>
      <c r="I22" s="1"/>
      <c r="J22" s="1"/>
    </row>
    <row r="23" spans="1:10" x14ac:dyDescent="0.25">
      <c r="A23" s="136" t="str">
        <f>IF(AND(B18="Nein, bitte weiter bei 2.",B20="Ja, bitte weiter bei 3."),"Instandhaltungsaufwendungen des Vermieters im Jahr vor der Antragstellung","")</f>
        <v/>
      </c>
      <c r="B23" s="137"/>
      <c r="C23" s="138" t="e">
        <f>B23/(B24+B23)</f>
        <v>#DIV/0!</v>
      </c>
      <c r="D23" s="150"/>
      <c r="E23" s="5"/>
      <c r="F23" s="1"/>
      <c r="G23" s="1"/>
      <c r="H23" s="1"/>
      <c r="I23" s="1"/>
      <c r="J23" s="1"/>
    </row>
    <row r="24" spans="1:10" x14ac:dyDescent="0.25">
      <c r="A24" s="136" t="str">
        <f>IF(AND(B18="Nein, bitte weiter bei 2.",B20="Ja, bitte weiter bei 3."),"Instandhaltungsaufwendungen des Mieters im Jahr vor der Antragstellung","")</f>
        <v/>
      </c>
      <c r="B24" s="137"/>
      <c r="C24" s="139" t="e">
        <f>B24/(B23+B24)</f>
        <v>#DIV/0!</v>
      </c>
      <c r="D24" s="150"/>
      <c r="E24" s="5"/>
      <c r="F24" s="1"/>
      <c r="G24" s="1"/>
      <c r="H24" s="1"/>
      <c r="I24" s="1"/>
      <c r="J24" s="1"/>
    </row>
    <row r="25" spans="1:10" x14ac:dyDescent="0.25">
      <c r="A25" s="136"/>
      <c r="B25" s="140"/>
      <c r="C25" s="140"/>
      <c r="D25" s="150"/>
      <c r="E25" s="5"/>
      <c r="F25" s="1"/>
      <c r="G25" s="1"/>
      <c r="H25" s="1"/>
      <c r="I25" s="1"/>
      <c r="J25" s="1"/>
    </row>
    <row r="26" spans="1:10" x14ac:dyDescent="0.25">
      <c r="A26" s="141" t="str">
        <f>IF(OR(B18="Ja",B20="Ja, bitte weiter bei 3."),"Höhe der Instandhaltungspauschale aus VR","")</f>
        <v/>
      </c>
      <c r="B26" s="142" t="str">
        <f>IF(OR(B18="Ja",B20="Ja, bitte weiter bei 3."),'Instandhaltung V'!C6,"")</f>
        <v/>
      </c>
      <c r="C26" s="131"/>
      <c r="D26" s="150"/>
      <c r="E26" s="5"/>
      <c r="F26" s="1"/>
      <c r="G26" s="1"/>
      <c r="H26" s="1"/>
      <c r="I26" s="1"/>
      <c r="J26" s="1"/>
    </row>
    <row r="27" spans="1:10" x14ac:dyDescent="0.25">
      <c r="A27" s="143" t="str">
        <f>IF(B15&gt;0,"Auf den Mieter entfallende Instandhaltungspauschale","")</f>
        <v/>
      </c>
      <c r="B27" s="144">
        <f>IF(OR(B18="Ja",B20="Ja, bitte weiter bei 3."),B26*C27,0)</f>
        <v>0</v>
      </c>
      <c r="C27" s="145">
        <f>IF(B18="Bitte auswählen",0,IF(B18="Ja",C19,IF(B20="Nein",C21,C24)))</f>
        <v>0</v>
      </c>
      <c r="D27" s="150"/>
      <c r="E27" s="5"/>
      <c r="F27" s="1"/>
      <c r="G27" s="1"/>
      <c r="H27" s="1"/>
      <c r="I27" s="1"/>
      <c r="J27" s="1"/>
    </row>
    <row r="28" spans="1:10" x14ac:dyDescent="0.25">
      <c r="A28" s="167"/>
      <c r="B28" s="167"/>
      <c r="C28" s="168"/>
      <c r="D28" s="150"/>
      <c r="E28" s="5"/>
      <c r="F28" s="1"/>
      <c r="G28" s="1"/>
      <c r="H28" s="1"/>
      <c r="I28" s="1"/>
      <c r="J28" s="1"/>
    </row>
    <row r="29" spans="1:10" ht="32.25" customHeight="1" x14ac:dyDescent="0.25">
      <c r="A29" s="420" t="str">
        <f>IF(B27&gt;=B15,"Hinweis: Die Ermittlung für das Gebäude (C) entfällt, weil der Differenzbetrag (A) bereits durch die Instandhaltungspauschale BGA (B) erreicht wurde.","Hinweis: Bitte Teil C ausfüllen.")</f>
        <v>Hinweis: Die Ermittlung für das Gebäude (C) entfällt, weil der Differenzbetrag (A) bereits durch die Instandhaltungspauschale BGA (B) erreicht wurde.</v>
      </c>
      <c r="B29" s="420"/>
      <c r="C29" s="420"/>
      <c r="D29" s="46"/>
      <c r="E29" s="46"/>
      <c r="F29"/>
      <c r="G29"/>
      <c r="H29" s="53"/>
      <c r="I29" s="53"/>
      <c r="J29" s="53"/>
    </row>
    <row r="30" spans="1:10" x14ac:dyDescent="0.25">
      <c r="A30" s="169"/>
      <c r="B30" s="169"/>
      <c r="C30" s="169"/>
      <c r="D30" s="152"/>
      <c r="E30" s="156"/>
      <c r="F30" s="53"/>
      <c r="G30" s="53"/>
      <c r="H30" s="53"/>
      <c r="I30" s="53"/>
      <c r="J30" s="53"/>
    </row>
    <row r="31" spans="1:10" x14ac:dyDescent="0.25">
      <c r="A31" s="129" t="s">
        <v>80</v>
      </c>
      <c r="B31" s="130"/>
      <c r="C31" s="130"/>
      <c r="D31" s="151"/>
      <c r="E31" s="155"/>
      <c r="F31" s="126"/>
      <c r="G31" s="50"/>
      <c r="H31" s="50"/>
      <c r="I31" s="50"/>
      <c r="J31" s="50"/>
    </row>
    <row r="32" spans="1:10" x14ac:dyDescent="0.25">
      <c r="A32" s="129" t="str">
        <f>IF(AND(B15&gt;0,A29="Hinweis: Bitte Teil C ausfüllen."),"1.Wurde zwischen den Vertragsparteien eine feste Kostenquote vereinbart?","")</f>
        <v/>
      </c>
      <c r="B32" s="132" t="s">
        <v>39</v>
      </c>
      <c r="C32" s="55"/>
      <c r="D32" s="150"/>
      <c r="E32" s="5"/>
      <c r="F32" s="1"/>
      <c r="G32" s="1"/>
      <c r="H32" s="1"/>
      <c r="I32" s="1"/>
      <c r="J32" s="1"/>
    </row>
    <row r="33" spans="1:10" x14ac:dyDescent="0.25">
      <c r="A33" s="129" t="str">
        <f>IF(OR(B32="Bitte auswählen",B32="Nein, bitte weiter bei 2."),"",IF(B32="Nein","Bitte weiter bei Punkt 2.","Bitte Kostenquote des Mieters laut Vertrag in Prozent eintragen:"))</f>
        <v/>
      </c>
      <c r="B33" s="69"/>
      <c r="C33" s="133"/>
      <c r="D33" s="153"/>
      <c r="E33" s="64"/>
      <c r="F33" s="2"/>
      <c r="G33" s="2"/>
      <c r="H33" s="2"/>
      <c r="I33" s="2"/>
      <c r="J33" s="50"/>
    </row>
    <row r="34" spans="1:10" x14ac:dyDescent="0.25">
      <c r="A34" s="134" t="str">
        <f>IF(OR(B32="Ja",B32="Bitte auswählen"),"","2.Hatte der Mieter im Jahr vor der Antragstellung Instandhaltungsaufwendungen?")</f>
        <v/>
      </c>
      <c r="B34" s="132" t="s">
        <v>177</v>
      </c>
      <c r="C34" s="55"/>
      <c r="D34" s="153"/>
      <c r="E34" s="64"/>
      <c r="F34" s="2"/>
      <c r="G34" s="2"/>
      <c r="H34" s="2"/>
      <c r="I34" s="2"/>
      <c r="J34" s="50"/>
    </row>
    <row r="35" spans="1:10" x14ac:dyDescent="0.25">
      <c r="A35" s="129"/>
      <c r="B35" s="69"/>
      <c r="C35" s="135"/>
      <c r="D35" s="153"/>
      <c r="E35" s="64"/>
      <c r="F35" s="2"/>
      <c r="G35" s="2"/>
      <c r="H35" s="2"/>
      <c r="I35" s="2"/>
      <c r="J35" s="50"/>
    </row>
    <row r="36" spans="1:10" x14ac:dyDescent="0.25">
      <c r="A36" s="129" t="str">
        <f>IF(AND(B32="Nein, bitte weiter bei 2.",B34="Ja, bitte weiter bei 3."),"3.Ermittlung der Kostenquote anhand der tatsächlichen Aufwendungen:","")</f>
        <v/>
      </c>
      <c r="B36" s="69"/>
      <c r="C36" s="69"/>
      <c r="D36" s="153"/>
      <c r="E36" s="64"/>
      <c r="F36" s="2"/>
      <c r="G36" s="2"/>
      <c r="H36" s="2"/>
      <c r="I36" s="2"/>
      <c r="J36" s="50"/>
    </row>
    <row r="37" spans="1:10" x14ac:dyDescent="0.25">
      <c r="A37" s="136" t="str">
        <f>IF(AND(B32="Nein, bitte weiter bei 2.",B34="Ja, bitte weiter bei 3."),"Instandhaltungsaufwendungen des Vermieters im Jahr vor der Antragstellung","")</f>
        <v/>
      </c>
      <c r="B37" s="137"/>
      <c r="C37" s="164" t="e">
        <f>B37/(B38+B37)</f>
        <v>#DIV/0!</v>
      </c>
      <c r="D37" s="158"/>
      <c r="E37" s="155"/>
      <c r="F37" s="126"/>
      <c r="G37" s="50"/>
      <c r="H37" s="50"/>
      <c r="I37" s="50"/>
      <c r="J37" s="50"/>
    </row>
    <row r="38" spans="1:10" x14ac:dyDescent="0.25">
      <c r="A38" s="136" t="str">
        <f>IF(AND(B32="Nein, bitte weiter bei 2.",B34="Ja, bitte weiter bei 3."),"Instandhaltungsaufwendungen des Mieters im Jahr vor der Antragstellung","")</f>
        <v/>
      </c>
      <c r="B38" s="137"/>
      <c r="C38" s="165" t="e">
        <f>B38/(B37+B38)</f>
        <v>#DIV/0!</v>
      </c>
      <c r="D38" s="158"/>
      <c r="E38" s="155"/>
      <c r="F38" s="126"/>
      <c r="G38" s="50"/>
      <c r="H38" s="50"/>
      <c r="I38" s="50"/>
      <c r="J38" s="50"/>
    </row>
    <row r="39" spans="1:10" x14ac:dyDescent="0.25">
      <c r="A39" s="136"/>
      <c r="B39" s="140"/>
      <c r="C39" s="159"/>
      <c r="D39" s="158"/>
      <c r="E39" s="155"/>
      <c r="F39" s="126"/>
      <c r="G39" s="50"/>
      <c r="H39" s="50"/>
      <c r="I39" s="50"/>
      <c r="J39" s="50"/>
    </row>
    <row r="40" spans="1:10" x14ac:dyDescent="0.25">
      <c r="A40" s="141" t="str">
        <f>IF(OR(B32="Ja",B34="Ja, bitte weiter bei 3."),"Höhe der Instandhaltungspauschale aus VR","")</f>
        <v/>
      </c>
      <c r="B40" s="142" t="str">
        <f>IF(OR(B32="Ja",B34="Ja, bitte weiter bei 3."),'Instandhaltung V'!C5,"")</f>
        <v/>
      </c>
      <c r="C40" s="160"/>
      <c r="D40" s="151"/>
      <c r="E40" s="155"/>
      <c r="F40" s="126"/>
      <c r="G40" s="50"/>
      <c r="H40" s="50"/>
      <c r="I40" s="50"/>
      <c r="J40" s="50"/>
    </row>
    <row r="41" spans="1:10" x14ac:dyDescent="0.25">
      <c r="A41" s="147" t="str">
        <f>IF(A29="Hinweis: Bitte Teil C ausfüllen","Auf den Mieter entfallende Instandhaltungspauschale","")</f>
        <v/>
      </c>
      <c r="B41" s="144">
        <f>IF(OR(B32="Ja",B34="Ja, bitte weiter bei 3."),B40*C41,IF(A29="Hinweis: Die Ermittlung für das Gebäude (C) entfällt, weil die Kappungsgrenze (A) bereits durch die Instandhaltungspauschale BGA (B) erreicht wurde","",0))</f>
        <v>0</v>
      </c>
      <c r="C41" s="166">
        <f>IF(B32="Bitte auswählen",0,IF(B32="Ja",C33,IF(B34="Nein",C35,C38)))</f>
        <v>0</v>
      </c>
      <c r="D41" s="151"/>
      <c r="E41" s="155"/>
      <c r="F41" s="126"/>
      <c r="G41" s="50"/>
      <c r="H41" s="50"/>
      <c r="I41" s="50"/>
      <c r="J41" s="50"/>
    </row>
    <row r="42" spans="1:10" x14ac:dyDescent="0.25">
      <c r="A42" s="140"/>
      <c r="B42" s="140"/>
      <c r="C42" s="161"/>
      <c r="D42" s="158"/>
      <c r="E42" s="155"/>
      <c r="F42" s="126"/>
      <c r="G42" s="50"/>
      <c r="H42" s="50"/>
      <c r="I42" s="50"/>
      <c r="J42" s="50"/>
    </row>
    <row r="43" spans="1:10" ht="29.25" customHeight="1" x14ac:dyDescent="0.25">
      <c r="A43" s="418" t="s">
        <v>83</v>
      </c>
      <c r="B43" s="148">
        <f>IF(B18="Bitte auswählen",0,B27)</f>
        <v>0</v>
      </c>
      <c r="C43" s="146" t="s">
        <v>38</v>
      </c>
      <c r="D43" s="154"/>
      <c r="E43" s="157"/>
      <c r="F43" s="126"/>
      <c r="G43" s="50"/>
      <c r="H43" s="50"/>
      <c r="I43" s="50"/>
      <c r="J43" s="50"/>
    </row>
    <row r="44" spans="1:10" ht="29.25" customHeight="1" x14ac:dyDescent="0.25">
      <c r="A44" s="418"/>
      <c r="B44" s="148">
        <f>IF(B32="Bitte auswählen",0,B41)</f>
        <v>0</v>
      </c>
      <c r="C44" s="146" t="s">
        <v>36</v>
      </c>
      <c r="D44" s="154"/>
      <c r="E44" s="157"/>
      <c r="F44" s="126"/>
      <c r="G44" s="50"/>
      <c r="H44" s="50"/>
      <c r="I44" s="50"/>
      <c r="J44" s="50"/>
    </row>
    <row r="45" spans="1:10" x14ac:dyDescent="0.25">
      <c r="A45" s="418"/>
      <c r="B45" s="149">
        <f>SUM(B43:B44)</f>
        <v>0</v>
      </c>
      <c r="C45" s="146" t="s">
        <v>30</v>
      </c>
      <c r="D45" s="151"/>
      <c r="E45" s="155"/>
      <c r="F45" s="50"/>
      <c r="G45" s="50"/>
      <c r="H45" s="52"/>
      <c r="I45" s="50"/>
      <c r="J45" s="50"/>
    </row>
    <row r="46" spans="1:10" ht="14.4" x14ac:dyDescent="0.25">
      <c r="A46" s="127"/>
      <c r="B46" s="148"/>
      <c r="C46" s="162"/>
      <c r="D46" s="151"/>
      <c r="E46" s="155"/>
      <c r="F46" s="126"/>
      <c r="G46" s="50"/>
      <c r="H46" s="50"/>
      <c r="I46" s="50"/>
      <c r="J46" s="50"/>
    </row>
    <row r="47" spans="1:10" ht="27.6" x14ac:dyDescent="0.25">
      <c r="A47" s="129" t="s">
        <v>81</v>
      </c>
      <c r="B47" s="148">
        <f>IF(B45&gt;B15,B15,B45)</f>
        <v>0</v>
      </c>
      <c r="C47" s="160"/>
      <c r="D47" s="151"/>
      <c r="E47" s="155"/>
      <c r="F47" s="126"/>
      <c r="G47" s="50"/>
      <c r="H47" s="50"/>
      <c r="I47" s="50"/>
      <c r="J47" s="50"/>
    </row>
    <row r="48" spans="1:10" x14ac:dyDescent="0.25">
      <c r="A48" s="129"/>
      <c r="B48" s="148"/>
      <c r="C48" s="160"/>
      <c r="D48" s="151"/>
      <c r="E48" s="155"/>
      <c r="F48" s="126"/>
      <c r="G48" s="50"/>
      <c r="H48" s="50"/>
      <c r="I48" s="50"/>
      <c r="J48" s="50"/>
    </row>
    <row r="49" spans="1:10" x14ac:dyDescent="0.25">
      <c r="A49" s="417" t="s">
        <v>82</v>
      </c>
      <c r="B49" s="137"/>
      <c r="C49" s="372" t="s">
        <v>75</v>
      </c>
      <c r="D49" s="151"/>
      <c r="E49" s="155"/>
      <c r="F49" s="126"/>
      <c r="G49" s="50"/>
      <c r="H49" s="50"/>
      <c r="I49" s="50"/>
      <c r="J49" s="50"/>
    </row>
    <row r="50" spans="1:10" x14ac:dyDescent="0.25">
      <c r="A50" s="417"/>
      <c r="B50" s="137"/>
      <c r="C50" s="372" t="s">
        <v>76</v>
      </c>
      <c r="D50" s="151"/>
      <c r="E50" s="155"/>
      <c r="F50" s="126"/>
      <c r="G50" s="50"/>
      <c r="H50" s="50"/>
      <c r="I50" s="50"/>
      <c r="J50" s="50"/>
    </row>
    <row r="51" spans="1:10" x14ac:dyDescent="0.25">
      <c r="A51" s="417"/>
      <c r="B51" s="137"/>
      <c r="C51" s="372" t="s">
        <v>77</v>
      </c>
      <c r="D51" s="151"/>
      <c r="E51" s="155"/>
      <c r="F51" s="126"/>
      <c r="G51" s="50"/>
      <c r="H51" s="50"/>
      <c r="I51" s="50"/>
      <c r="J51" s="50"/>
    </row>
  </sheetData>
  <mergeCells count="10">
    <mergeCell ref="A4:G4"/>
    <mergeCell ref="A2:G2"/>
    <mergeCell ref="A49:A51"/>
    <mergeCell ref="A43:A45"/>
    <mergeCell ref="A13:G13"/>
    <mergeCell ref="A29:C29"/>
    <mergeCell ref="B6:C6"/>
    <mergeCell ref="D6:E6"/>
    <mergeCell ref="F6:G6"/>
    <mergeCell ref="A11:G11"/>
  </mergeCells>
  <dataValidations count="2">
    <dataValidation type="list" allowBlank="1" showInputMessage="1" showErrorMessage="1" sqref="B32 B18">
      <mc:AlternateContent xmlns:x12ac="http://schemas.microsoft.com/office/spreadsheetml/2011/1/ac" xmlns:mc="http://schemas.openxmlformats.org/markup-compatibility/2006">
        <mc:Choice Requires="x12ac">
          <x12ac:list>Bitte auswählen,Ja,"Nein, bitte weiter bei 2."</x12ac:list>
        </mc:Choice>
        <mc:Fallback>
          <formula1>"Bitte auswählen,Ja,Nein, bitte weiter bei 2."</formula1>
        </mc:Fallback>
      </mc:AlternateContent>
    </dataValidation>
    <dataValidation type="list" allowBlank="1" showInputMessage="1" showErrorMessage="1" sqref="B34 B20">
      <mc:AlternateContent xmlns:x12ac="http://schemas.microsoft.com/office/spreadsheetml/2011/1/ac" xmlns:mc="http://schemas.openxmlformats.org/markup-compatibility/2006">
        <mc:Choice Requires="x12ac">
          <x12ac:list>-,Bitte auswählen,"Ja, bitte weiter bei 3.",Nein,</x12ac:list>
        </mc:Choice>
        <mc:Fallback>
          <formula1>"-,Bitte auswählen,Ja, bitte weiter bei 3.,Nein,"</formula1>
        </mc:Fallback>
      </mc:AlternateContent>
    </dataValidation>
  </dataValidations>
  <pageMargins left="0.31496062992125984" right="0.23622047244094491" top="0.55118110236220474" bottom="0.39370078740157483" header="0.31496062992125984" footer="0.31496062992125984"/>
  <pageSetup paperSize="9" scale="55" orientation="landscape" r:id="rId1"/>
  <headerFooter>
    <oddHeader>&amp;C&amp;"Arial,Fett"&amp;14&amp;A</oddHeader>
    <oddFooter>&amp;R&amp;D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60"/>
  <sheetViews>
    <sheetView zoomScaleNormal="100" workbookViewId="0"/>
  </sheetViews>
  <sheetFormatPr baseColWidth="10" defaultColWidth="11.44140625" defaultRowHeight="15" x14ac:dyDescent="0.25"/>
  <cols>
    <col min="1" max="1" width="27.5546875" style="244" customWidth="1"/>
    <col min="2" max="2" width="24.5546875" style="244" customWidth="1"/>
    <col min="3" max="3" width="27.109375" style="244" bestFit="1" customWidth="1"/>
    <col min="4" max="4" width="26.33203125" style="244" customWidth="1"/>
    <col min="5" max="7" width="15.109375" style="244" customWidth="1"/>
    <col min="8" max="8" width="6.5546875" style="244" customWidth="1"/>
    <col min="9" max="9" width="41.109375" style="244" customWidth="1"/>
    <col min="10" max="11" width="7.44140625" style="244" customWidth="1"/>
    <col min="12" max="12" width="8.5546875" style="244" customWidth="1"/>
    <col min="13" max="16384" width="11.44140625" style="244"/>
  </cols>
  <sheetData>
    <row r="1" spans="1:12" x14ac:dyDescent="0.25">
      <c r="A1" s="435"/>
      <c r="B1" s="435"/>
      <c r="C1" s="435"/>
      <c r="D1" s="435"/>
      <c r="E1" s="435"/>
      <c r="F1" s="435"/>
      <c r="G1" s="435"/>
    </row>
    <row r="2" spans="1:12" ht="36" customHeight="1" x14ac:dyDescent="0.25">
      <c r="A2" s="454" t="s">
        <v>231</v>
      </c>
      <c r="B2" s="454"/>
      <c r="C2" s="454"/>
      <c r="D2" s="454"/>
      <c r="E2" s="436"/>
      <c r="F2" s="435"/>
      <c r="G2" s="436"/>
      <c r="H2" s="247"/>
      <c r="J2" s="242"/>
      <c r="K2" s="242"/>
      <c r="L2" s="242"/>
    </row>
    <row r="3" spans="1:12" x14ac:dyDescent="0.25">
      <c r="A3" s="437"/>
      <c r="B3" s="438"/>
      <c r="C3" s="439"/>
      <c r="D3" s="440"/>
      <c r="E3" s="436"/>
      <c r="F3" s="435"/>
      <c r="G3" s="436"/>
      <c r="H3" s="247"/>
    </row>
    <row r="4" spans="1:12" ht="27.6" x14ac:dyDescent="0.25">
      <c r="A4" s="455" t="s">
        <v>204</v>
      </c>
      <c r="B4" s="455" t="s">
        <v>205</v>
      </c>
      <c r="C4" s="441" t="s">
        <v>239</v>
      </c>
      <c r="D4" s="441" t="s">
        <v>240</v>
      </c>
      <c r="E4" s="436"/>
      <c r="F4" s="435"/>
      <c r="G4" s="436"/>
      <c r="H4" s="247"/>
    </row>
    <row r="5" spans="1:12" x14ac:dyDescent="0.25">
      <c r="A5" s="442">
        <v>1968</v>
      </c>
      <c r="B5" s="443">
        <v>20.5</v>
      </c>
      <c r="C5" s="444">
        <f t="shared" ref="C5:C58" si="0">(($B$58-B5)/B5)+1</f>
        <v>5.9853658536585366</v>
      </c>
      <c r="D5" s="445">
        <f>(($B$59-B5)/B5)+1</f>
        <v>6.8097560975609754</v>
      </c>
      <c r="E5" s="436"/>
      <c r="F5" s="435"/>
      <c r="G5" s="436"/>
      <c r="H5" s="247"/>
    </row>
    <row r="6" spans="1:12" x14ac:dyDescent="0.25">
      <c r="A6" s="442">
        <v>1969</v>
      </c>
      <c r="B6" s="443">
        <v>21.6</v>
      </c>
      <c r="C6" s="444">
        <f t="shared" si="0"/>
        <v>5.6805555555555554</v>
      </c>
      <c r="D6" s="445">
        <f t="shared" ref="D6:D59" si="1">(($B$59-B6)/B6)+1</f>
        <v>6.4629629629629628</v>
      </c>
      <c r="E6" s="436"/>
      <c r="F6" s="435"/>
      <c r="G6" s="436"/>
      <c r="H6" s="247"/>
      <c r="J6" s="247"/>
      <c r="K6" s="247"/>
      <c r="L6" s="247"/>
    </row>
    <row r="7" spans="1:12" x14ac:dyDescent="0.25">
      <c r="A7" s="442">
        <v>1970</v>
      </c>
      <c r="B7" s="443">
        <v>25.2</v>
      </c>
      <c r="C7" s="444">
        <f t="shared" si="0"/>
        <v>4.8690476190476186</v>
      </c>
      <c r="D7" s="445">
        <f t="shared" si="1"/>
        <v>5.5396825396825395</v>
      </c>
      <c r="E7" s="436"/>
      <c r="F7" s="435"/>
      <c r="G7" s="436"/>
      <c r="H7" s="247"/>
      <c r="J7" s="247"/>
      <c r="K7" s="247"/>
      <c r="L7" s="247"/>
    </row>
    <row r="8" spans="1:12" x14ac:dyDescent="0.25">
      <c r="A8" s="442">
        <v>1971</v>
      </c>
      <c r="B8" s="443">
        <v>27.7</v>
      </c>
      <c r="C8" s="444">
        <f t="shared" si="0"/>
        <v>4.4296028880866425</v>
      </c>
      <c r="D8" s="445">
        <f t="shared" si="1"/>
        <v>5.0397111913357397</v>
      </c>
      <c r="E8" s="436"/>
      <c r="F8" s="435"/>
      <c r="G8" s="436"/>
      <c r="H8" s="247"/>
      <c r="J8" s="247"/>
      <c r="K8" s="247"/>
      <c r="L8" s="247"/>
    </row>
    <row r="9" spans="1:12" x14ac:dyDescent="0.25">
      <c r="A9" s="442">
        <v>1972</v>
      </c>
      <c r="B9" s="443">
        <v>29.4</v>
      </c>
      <c r="C9" s="444">
        <f t="shared" si="0"/>
        <v>4.1734693877551026</v>
      </c>
      <c r="D9" s="445">
        <f t="shared" si="1"/>
        <v>4.7482993197278915</v>
      </c>
      <c r="E9" s="436"/>
      <c r="F9" s="435"/>
      <c r="G9" s="436"/>
      <c r="H9" s="247"/>
      <c r="J9" s="247"/>
      <c r="K9" s="247"/>
      <c r="L9" s="247"/>
    </row>
    <row r="10" spans="1:12" x14ac:dyDescent="0.25">
      <c r="A10" s="442">
        <v>1973</v>
      </c>
      <c r="B10" s="443">
        <v>31.5</v>
      </c>
      <c r="C10" s="444">
        <f t="shared" si="0"/>
        <v>3.8952380952380952</v>
      </c>
      <c r="D10" s="445">
        <f t="shared" si="1"/>
        <v>4.431746031746032</v>
      </c>
      <c r="E10" s="436"/>
      <c r="F10" s="435"/>
      <c r="G10" s="436"/>
      <c r="H10" s="247"/>
      <c r="J10" s="247"/>
      <c r="K10" s="247"/>
      <c r="L10" s="247"/>
    </row>
    <row r="11" spans="1:12" x14ac:dyDescent="0.25">
      <c r="A11" s="442">
        <v>1974</v>
      </c>
      <c r="B11" s="443">
        <v>33.799999999999997</v>
      </c>
      <c r="C11" s="444">
        <f t="shared" si="0"/>
        <v>3.6301775147928996</v>
      </c>
      <c r="D11" s="445">
        <f t="shared" si="1"/>
        <v>4.1301775147928996</v>
      </c>
      <c r="E11" s="436"/>
      <c r="F11" s="435"/>
      <c r="G11" s="436"/>
      <c r="H11" s="247"/>
      <c r="J11" s="247"/>
      <c r="K11" s="247"/>
      <c r="L11" s="247"/>
    </row>
    <row r="12" spans="1:12" x14ac:dyDescent="0.25">
      <c r="A12" s="442">
        <v>1975</v>
      </c>
      <c r="B12" s="443">
        <v>34.299999999999997</v>
      </c>
      <c r="C12" s="444">
        <f t="shared" si="0"/>
        <v>3.5772594752186593</v>
      </c>
      <c r="D12" s="445">
        <f t="shared" si="1"/>
        <v>4.0699708454810501</v>
      </c>
      <c r="E12" s="436"/>
      <c r="F12" s="435"/>
      <c r="G12" s="436"/>
      <c r="H12" s="247"/>
      <c r="J12" s="247"/>
      <c r="K12" s="247"/>
      <c r="L12" s="247"/>
    </row>
    <row r="13" spans="1:12" x14ac:dyDescent="0.25">
      <c r="A13" s="442">
        <v>1976</v>
      </c>
      <c r="B13" s="443">
        <v>35.5</v>
      </c>
      <c r="C13" s="444">
        <f t="shared" si="0"/>
        <v>3.4563380281690144</v>
      </c>
      <c r="D13" s="445">
        <f t="shared" si="1"/>
        <v>3.9323943661971827</v>
      </c>
      <c r="E13" s="436"/>
      <c r="F13" s="435"/>
      <c r="G13" s="436"/>
      <c r="H13" s="247"/>
      <c r="J13" s="247"/>
      <c r="K13" s="247"/>
      <c r="L13" s="247"/>
    </row>
    <row r="14" spans="1:12" x14ac:dyDescent="0.25">
      <c r="A14" s="442">
        <v>1977</v>
      </c>
      <c r="B14" s="443">
        <v>36.799999999999997</v>
      </c>
      <c r="C14" s="444">
        <f t="shared" si="0"/>
        <v>3.3342391304347831</v>
      </c>
      <c r="D14" s="445">
        <f t="shared" si="1"/>
        <v>3.7934782608695654</v>
      </c>
      <c r="E14" s="436"/>
      <c r="F14" s="435"/>
      <c r="G14" s="436"/>
      <c r="H14" s="247"/>
      <c r="J14" s="247"/>
      <c r="K14" s="247"/>
      <c r="L14" s="247"/>
    </row>
    <row r="15" spans="1:12" x14ac:dyDescent="0.25">
      <c r="A15" s="442">
        <v>1978</v>
      </c>
      <c r="B15" s="443">
        <v>38.700000000000003</v>
      </c>
      <c r="C15" s="444">
        <f t="shared" si="0"/>
        <v>3.1705426356589146</v>
      </c>
      <c r="D15" s="445">
        <f t="shared" si="1"/>
        <v>3.6072351421188626</v>
      </c>
      <c r="E15" s="436"/>
      <c r="F15" s="435"/>
      <c r="G15" s="436"/>
      <c r="H15" s="247"/>
      <c r="J15" s="247"/>
      <c r="K15" s="247"/>
      <c r="L15" s="247"/>
    </row>
    <row r="16" spans="1:12" x14ac:dyDescent="0.25">
      <c r="A16" s="442">
        <v>1979</v>
      </c>
      <c r="B16" s="443">
        <v>41.9</v>
      </c>
      <c r="C16" s="444">
        <f t="shared" si="0"/>
        <v>2.928400954653938</v>
      </c>
      <c r="D16" s="445">
        <f t="shared" si="1"/>
        <v>3.3317422434367541</v>
      </c>
      <c r="E16" s="436"/>
      <c r="F16" s="435"/>
      <c r="G16" s="436"/>
      <c r="H16" s="247"/>
      <c r="J16" s="247"/>
      <c r="K16" s="247"/>
      <c r="L16" s="247"/>
    </row>
    <row r="17" spans="1:12" x14ac:dyDescent="0.25">
      <c r="A17" s="442">
        <v>1980</v>
      </c>
      <c r="B17" s="443">
        <v>46.1</v>
      </c>
      <c r="C17" s="444">
        <f t="shared" si="0"/>
        <v>2.6616052060737525</v>
      </c>
      <c r="D17" s="445">
        <f t="shared" si="1"/>
        <v>3.0281995661605206</v>
      </c>
      <c r="E17" s="436"/>
      <c r="F17" s="435"/>
      <c r="G17" s="436"/>
      <c r="H17" s="247"/>
      <c r="J17" s="247"/>
      <c r="K17" s="247"/>
      <c r="L17" s="247"/>
    </row>
    <row r="18" spans="1:12" x14ac:dyDescent="0.25">
      <c r="A18" s="442">
        <v>1981</v>
      </c>
      <c r="B18" s="443">
        <v>49</v>
      </c>
      <c r="C18" s="444">
        <f t="shared" si="0"/>
        <v>2.5040816326530613</v>
      </c>
      <c r="D18" s="445">
        <f t="shared" si="1"/>
        <v>2.8489795918367347</v>
      </c>
      <c r="E18" s="436"/>
      <c r="F18" s="435"/>
      <c r="G18" s="436"/>
      <c r="H18" s="247"/>
      <c r="J18" s="247"/>
      <c r="K18" s="247"/>
      <c r="L18" s="247"/>
    </row>
    <row r="19" spans="1:12" x14ac:dyDescent="0.25">
      <c r="A19" s="442">
        <v>1982</v>
      </c>
      <c r="B19" s="443">
        <v>50.7</v>
      </c>
      <c r="C19" s="444">
        <f t="shared" si="0"/>
        <v>2.4201183431952664</v>
      </c>
      <c r="D19" s="445">
        <f t="shared" si="1"/>
        <v>2.7534516765285995</v>
      </c>
      <c r="E19" s="436"/>
      <c r="F19" s="435"/>
      <c r="G19" s="436"/>
      <c r="H19" s="247"/>
      <c r="J19" s="247"/>
      <c r="K19" s="247"/>
      <c r="L19" s="247"/>
    </row>
    <row r="20" spans="1:12" x14ac:dyDescent="0.25">
      <c r="A20" s="442">
        <v>1983</v>
      </c>
      <c r="B20" s="443">
        <v>52</v>
      </c>
      <c r="C20" s="444">
        <f t="shared" si="0"/>
        <v>2.3596153846153847</v>
      </c>
      <c r="D20" s="445">
        <f t="shared" si="1"/>
        <v>2.6846153846153844</v>
      </c>
      <c r="E20" s="436"/>
      <c r="F20" s="435"/>
      <c r="G20" s="436"/>
      <c r="H20" s="247"/>
      <c r="J20" s="247"/>
      <c r="K20" s="247"/>
      <c r="L20" s="247"/>
    </row>
    <row r="21" spans="1:12" x14ac:dyDescent="0.25">
      <c r="A21" s="442">
        <v>1984</v>
      </c>
      <c r="B21" s="443">
        <v>53.3</v>
      </c>
      <c r="C21" s="444">
        <f t="shared" si="0"/>
        <v>2.3020637898686678</v>
      </c>
      <c r="D21" s="445">
        <f t="shared" si="1"/>
        <v>2.6191369606003754</v>
      </c>
      <c r="E21" s="446"/>
      <c r="F21" s="447"/>
      <c r="G21" s="446"/>
      <c r="H21" s="247"/>
      <c r="I21" s="247"/>
      <c r="J21" s="247"/>
      <c r="K21" s="247"/>
      <c r="L21" s="247"/>
    </row>
    <row r="22" spans="1:12" x14ac:dyDescent="0.25">
      <c r="A22" s="442">
        <v>1985</v>
      </c>
      <c r="B22" s="443">
        <v>53.7</v>
      </c>
      <c r="C22" s="444">
        <f t="shared" si="0"/>
        <v>2.2849162011173183</v>
      </c>
      <c r="D22" s="445">
        <f t="shared" si="1"/>
        <v>2.599627560521415</v>
      </c>
      <c r="E22" s="446"/>
      <c r="F22" s="447"/>
      <c r="G22" s="446"/>
      <c r="H22" s="247"/>
      <c r="I22" s="247"/>
      <c r="J22" s="247"/>
      <c r="K22" s="247"/>
      <c r="L22" s="247"/>
    </row>
    <row r="23" spans="1:12" x14ac:dyDescent="0.25">
      <c r="A23" s="442">
        <v>1986</v>
      </c>
      <c r="B23" s="443">
        <v>54.7</v>
      </c>
      <c r="C23" s="444">
        <f t="shared" si="0"/>
        <v>2.2431444241316267</v>
      </c>
      <c r="D23" s="445">
        <f t="shared" si="1"/>
        <v>2.5521023765996342</v>
      </c>
      <c r="E23" s="446"/>
      <c r="F23" s="447"/>
      <c r="G23" s="446"/>
      <c r="H23" s="247"/>
      <c r="I23" s="247"/>
      <c r="J23" s="247"/>
      <c r="K23" s="247"/>
      <c r="L23" s="247"/>
    </row>
    <row r="24" spans="1:12" x14ac:dyDescent="0.25">
      <c r="A24" s="442">
        <v>1987</v>
      </c>
      <c r="B24" s="443">
        <v>56</v>
      </c>
      <c r="C24" s="444">
        <f t="shared" si="0"/>
        <v>2.1910714285714286</v>
      </c>
      <c r="D24" s="445">
        <f t="shared" si="1"/>
        <v>2.4928571428571429</v>
      </c>
      <c r="E24" s="446"/>
      <c r="F24" s="447"/>
      <c r="G24" s="446"/>
      <c r="H24" s="247"/>
      <c r="I24" s="247"/>
      <c r="J24" s="247"/>
      <c r="K24" s="247"/>
      <c r="L24" s="247"/>
    </row>
    <row r="25" spans="1:12" x14ac:dyDescent="0.25">
      <c r="A25" s="442">
        <v>1988</v>
      </c>
      <c r="B25" s="443">
        <v>57.2</v>
      </c>
      <c r="C25" s="444">
        <f t="shared" si="0"/>
        <v>2.145104895104895</v>
      </c>
      <c r="D25" s="445">
        <f t="shared" si="1"/>
        <v>2.4405594405594404</v>
      </c>
      <c r="E25" s="446"/>
      <c r="F25" s="447"/>
      <c r="G25" s="446"/>
      <c r="H25" s="247"/>
      <c r="I25" s="247"/>
      <c r="J25" s="247"/>
      <c r="K25" s="247"/>
      <c r="L25" s="247"/>
    </row>
    <row r="26" spans="1:12" x14ac:dyDescent="0.25">
      <c r="A26" s="442">
        <v>1989</v>
      </c>
      <c r="B26" s="443">
        <v>58.9</v>
      </c>
      <c r="C26" s="444">
        <f t="shared" si="0"/>
        <v>2.0831918505942273</v>
      </c>
      <c r="D26" s="445">
        <f t="shared" si="1"/>
        <v>2.3701188455008486</v>
      </c>
      <c r="E26" s="446"/>
      <c r="F26" s="447"/>
      <c r="G26" s="446"/>
      <c r="H26" s="247"/>
      <c r="I26" s="247"/>
      <c r="J26" s="247"/>
      <c r="K26" s="247"/>
      <c r="L26" s="247"/>
    </row>
    <row r="27" spans="1:12" x14ac:dyDescent="0.25">
      <c r="A27" s="442">
        <v>1990</v>
      </c>
      <c r="B27" s="443">
        <v>62.7</v>
      </c>
      <c r="C27" s="444">
        <f t="shared" si="0"/>
        <v>1.9569377990430623</v>
      </c>
      <c r="D27" s="445">
        <f t="shared" si="1"/>
        <v>2.2264752791068578</v>
      </c>
      <c r="E27" s="446"/>
      <c r="F27" s="447"/>
      <c r="G27" s="446"/>
      <c r="H27" s="247"/>
      <c r="I27" s="247"/>
      <c r="J27" s="247"/>
      <c r="K27" s="247"/>
      <c r="L27" s="247"/>
    </row>
    <row r="28" spans="1:12" x14ac:dyDescent="0.25">
      <c r="A28" s="442">
        <v>1991</v>
      </c>
      <c r="B28" s="443">
        <v>66.900000000000006</v>
      </c>
      <c r="C28" s="444">
        <f t="shared" si="0"/>
        <v>1.834080717488789</v>
      </c>
      <c r="D28" s="445">
        <f t="shared" si="1"/>
        <v>2.0866965620328846</v>
      </c>
      <c r="E28" s="446"/>
      <c r="F28" s="447"/>
      <c r="G28" s="446"/>
      <c r="H28" s="247"/>
      <c r="I28" s="247"/>
      <c r="J28" s="247"/>
      <c r="K28" s="247"/>
      <c r="L28" s="247"/>
    </row>
    <row r="29" spans="1:12" x14ac:dyDescent="0.25">
      <c r="A29" s="442">
        <v>1992</v>
      </c>
      <c r="B29" s="443">
        <v>70.8</v>
      </c>
      <c r="C29" s="444">
        <f t="shared" si="0"/>
        <v>1.7330508474576272</v>
      </c>
      <c r="D29" s="445">
        <f t="shared" si="1"/>
        <v>1.9717514124293785</v>
      </c>
      <c r="E29" s="446"/>
      <c r="F29" s="447"/>
      <c r="G29" s="446"/>
      <c r="H29" s="249"/>
    </row>
    <row r="30" spans="1:12" x14ac:dyDescent="0.25">
      <c r="A30" s="442">
        <v>1993</v>
      </c>
      <c r="B30" s="443">
        <v>74.3</v>
      </c>
      <c r="C30" s="444">
        <f t="shared" si="0"/>
        <v>1.6514131897711981</v>
      </c>
      <c r="D30" s="445">
        <f t="shared" si="1"/>
        <v>1.8788694481830417</v>
      </c>
      <c r="E30" s="446"/>
      <c r="F30" s="447"/>
      <c r="G30" s="446"/>
    </row>
    <row r="31" spans="1:12" x14ac:dyDescent="0.25">
      <c r="A31" s="442">
        <v>1994</v>
      </c>
      <c r="B31" s="443">
        <v>75.900000000000006</v>
      </c>
      <c r="C31" s="444">
        <f t="shared" si="0"/>
        <v>1.616600790513834</v>
      </c>
      <c r="D31" s="445">
        <f t="shared" si="1"/>
        <v>1.8392621870882739</v>
      </c>
      <c r="E31" s="446"/>
      <c r="F31" s="447"/>
      <c r="G31" s="446"/>
    </row>
    <row r="32" spans="1:12" x14ac:dyDescent="0.25">
      <c r="A32" s="442">
        <v>1995</v>
      </c>
      <c r="B32" s="443">
        <v>77.8</v>
      </c>
      <c r="C32" s="444">
        <f t="shared" si="0"/>
        <v>1.5771208226221081</v>
      </c>
      <c r="D32" s="445">
        <f t="shared" si="1"/>
        <v>1.794344473007712</v>
      </c>
      <c r="E32" s="446"/>
      <c r="F32" s="447"/>
      <c r="G32" s="446"/>
    </row>
    <row r="33" spans="1:7" x14ac:dyDescent="0.25">
      <c r="A33" s="442">
        <v>1996</v>
      </c>
      <c r="B33" s="443">
        <v>77.900000000000006</v>
      </c>
      <c r="C33" s="444">
        <f t="shared" si="0"/>
        <v>1.5750962772785622</v>
      </c>
      <c r="D33" s="445">
        <f t="shared" si="1"/>
        <v>1.7920410783055196</v>
      </c>
      <c r="E33" s="446"/>
      <c r="F33" s="447"/>
      <c r="G33" s="446"/>
    </row>
    <row r="34" spans="1:7" x14ac:dyDescent="0.25">
      <c r="A34" s="442">
        <v>1997</v>
      </c>
      <c r="B34" s="443">
        <v>77.599999999999994</v>
      </c>
      <c r="C34" s="444">
        <f t="shared" si="0"/>
        <v>1.5811855670103094</v>
      </c>
      <c r="D34" s="445">
        <f t="shared" si="1"/>
        <v>1.7989690721649485</v>
      </c>
      <c r="E34" s="446"/>
      <c r="F34" s="447"/>
      <c r="G34" s="446"/>
    </row>
    <row r="35" spans="1:7" x14ac:dyDescent="0.25">
      <c r="A35" s="442">
        <v>1998</v>
      </c>
      <c r="B35" s="443">
        <v>77.8</v>
      </c>
      <c r="C35" s="444">
        <f t="shared" si="0"/>
        <v>1.5771208226221081</v>
      </c>
      <c r="D35" s="445">
        <f t="shared" si="1"/>
        <v>1.794344473007712</v>
      </c>
      <c r="E35" s="446"/>
      <c r="F35" s="447"/>
      <c r="G35" s="446"/>
    </row>
    <row r="36" spans="1:7" x14ac:dyDescent="0.25">
      <c r="A36" s="442">
        <v>1999</v>
      </c>
      <c r="B36" s="443">
        <v>77.900000000000006</v>
      </c>
      <c r="C36" s="444">
        <f t="shared" si="0"/>
        <v>1.5750962772785622</v>
      </c>
      <c r="D36" s="445">
        <f t="shared" si="1"/>
        <v>1.7920410783055196</v>
      </c>
      <c r="E36" s="446"/>
      <c r="F36" s="447"/>
      <c r="G36" s="446"/>
    </row>
    <row r="37" spans="1:7" x14ac:dyDescent="0.25">
      <c r="A37" s="442">
        <v>2000</v>
      </c>
      <c r="B37" s="443">
        <v>78.900000000000006</v>
      </c>
      <c r="C37" s="444">
        <f t="shared" si="0"/>
        <v>1.5551330798479088</v>
      </c>
      <c r="D37" s="445">
        <f t="shared" si="1"/>
        <v>1.7693282636248413</v>
      </c>
      <c r="E37" s="446"/>
      <c r="F37" s="447"/>
      <c r="G37" s="446"/>
    </row>
    <row r="38" spans="1:7" x14ac:dyDescent="0.25">
      <c r="A38" s="442">
        <v>2001</v>
      </c>
      <c r="B38" s="443">
        <v>79.599999999999994</v>
      </c>
      <c r="C38" s="444">
        <f t="shared" si="0"/>
        <v>1.541457286432161</v>
      </c>
      <c r="D38" s="445">
        <f t="shared" si="1"/>
        <v>1.7537688442211055</v>
      </c>
      <c r="E38" s="446"/>
      <c r="F38" s="447"/>
      <c r="G38" s="446"/>
    </row>
    <row r="39" spans="1:7" x14ac:dyDescent="0.25">
      <c r="A39" s="442">
        <v>2002</v>
      </c>
      <c r="B39" s="443">
        <v>79.599999999999994</v>
      </c>
      <c r="C39" s="444">
        <f t="shared" si="0"/>
        <v>1.541457286432161</v>
      </c>
      <c r="D39" s="445">
        <f t="shared" si="1"/>
        <v>1.7537688442211055</v>
      </c>
      <c r="E39" s="446"/>
      <c r="F39" s="447"/>
      <c r="G39" s="446"/>
    </row>
    <row r="40" spans="1:7" x14ac:dyDescent="0.25">
      <c r="A40" s="442">
        <v>2003</v>
      </c>
      <c r="B40" s="443">
        <v>79.400000000000006</v>
      </c>
      <c r="C40" s="444">
        <f t="shared" si="0"/>
        <v>1.5453400503778338</v>
      </c>
      <c r="D40" s="445">
        <f t="shared" si="1"/>
        <v>1.7581863979848864</v>
      </c>
      <c r="E40" s="446"/>
      <c r="F40" s="447"/>
      <c r="G40" s="446"/>
    </row>
    <row r="41" spans="1:7" x14ac:dyDescent="0.25">
      <c r="A41" s="442">
        <v>2004</v>
      </c>
      <c r="B41" s="443">
        <v>80</v>
      </c>
      <c r="C41" s="444">
        <f t="shared" si="0"/>
        <v>1.5337499999999999</v>
      </c>
      <c r="D41" s="445">
        <f t="shared" si="1"/>
        <v>1.7449999999999999</v>
      </c>
      <c r="E41" s="446"/>
      <c r="F41" s="447"/>
      <c r="G41" s="446"/>
    </row>
    <row r="42" spans="1:7" x14ac:dyDescent="0.25">
      <c r="A42" s="442">
        <v>2005</v>
      </c>
      <c r="B42" s="443">
        <v>80.7</v>
      </c>
      <c r="C42" s="444">
        <f t="shared" si="0"/>
        <v>1.520446096654275</v>
      </c>
      <c r="D42" s="445">
        <f t="shared" si="1"/>
        <v>1.7298636926889714</v>
      </c>
      <c r="E42" s="446"/>
      <c r="F42" s="447"/>
      <c r="G42" s="446"/>
    </row>
    <row r="43" spans="1:7" x14ac:dyDescent="0.25">
      <c r="A43" s="442">
        <v>2006</v>
      </c>
      <c r="B43" s="443">
        <v>81.7</v>
      </c>
      <c r="C43" s="444">
        <f t="shared" si="0"/>
        <v>1.5018359853121175</v>
      </c>
      <c r="D43" s="445">
        <f t="shared" si="1"/>
        <v>1.708690330477356</v>
      </c>
      <c r="E43" s="446"/>
      <c r="F43" s="447"/>
      <c r="G43" s="446"/>
    </row>
    <row r="44" spans="1:7" x14ac:dyDescent="0.25">
      <c r="A44" s="442">
        <v>2007</v>
      </c>
      <c r="B44" s="443">
        <v>86.6</v>
      </c>
      <c r="C44" s="444">
        <f t="shared" si="0"/>
        <v>1.4168591224018476</v>
      </c>
      <c r="D44" s="445">
        <f t="shared" si="1"/>
        <v>1.6120092378752888</v>
      </c>
      <c r="E44" s="446"/>
      <c r="F44" s="447"/>
      <c r="G44" s="446"/>
    </row>
    <row r="45" spans="1:7" x14ac:dyDescent="0.25">
      <c r="A45" s="448">
        <v>2008</v>
      </c>
      <c r="B45" s="443">
        <v>89.2</v>
      </c>
      <c r="C45" s="444">
        <f t="shared" si="0"/>
        <v>1.3755605381165918</v>
      </c>
      <c r="D45" s="445">
        <f t="shared" si="1"/>
        <v>1.5650224215246635</v>
      </c>
      <c r="E45" s="446"/>
      <c r="F45" s="447"/>
      <c r="G45" s="446"/>
    </row>
    <row r="46" spans="1:7" s="250" customFormat="1" x14ac:dyDescent="0.25">
      <c r="A46" s="448">
        <v>2009</v>
      </c>
      <c r="B46" s="443">
        <v>90.3</v>
      </c>
      <c r="C46" s="444">
        <f t="shared" si="0"/>
        <v>1.3588039867109636</v>
      </c>
      <c r="D46" s="445">
        <f t="shared" si="1"/>
        <v>1.5459579180509413</v>
      </c>
      <c r="E46" s="446"/>
      <c r="F46" s="447"/>
      <c r="G46" s="446"/>
    </row>
    <row r="47" spans="1:7" s="250" customFormat="1" x14ac:dyDescent="0.25">
      <c r="A47" s="448">
        <v>2010</v>
      </c>
      <c r="B47" s="443">
        <v>91.3</v>
      </c>
      <c r="C47" s="444">
        <f t="shared" si="0"/>
        <v>1.343921139101862</v>
      </c>
      <c r="D47" s="445">
        <f t="shared" si="1"/>
        <v>1.5290251916757942</v>
      </c>
      <c r="E47" s="446"/>
      <c r="F47" s="447"/>
      <c r="G47" s="446"/>
    </row>
    <row r="48" spans="1:7" s="250" customFormat="1" x14ac:dyDescent="0.25">
      <c r="A48" s="448">
        <v>2011</v>
      </c>
      <c r="B48" s="443">
        <v>93.4</v>
      </c>
      <c r="C48" s="444">
        <f t="shared" si="0"/>
        <v>1.3137044967880085</v>
      </c>
      <c r="D48" s="445">
        <f t="shared" si="1"/>
        <v>1.4946466809421839</v>
      </c>
      <c r="E48" s="446"/>
      <c r="F48" s="446"/>
      <c r="G48" s="446"/>
    </row>
    <row r="49" spans="1:9" s="250" customFormat="1" x14ac:dyDescent="0.25">
      <c r="A49" s="448">
        <v>2012</v>
      </c>
      <c r="B49" s="443">
        <v>95.3</v>
      </c>
      <c r="C49" s="444">
        <f t="shared" si="0"/>
        <v>1.2875131164742917</v>
      </c>
      <c r="D49" s="445">
        <f t="shared" si="1"/>
        <v>1.4648478488982162</v>
      </c>
      <c r="E49" s="446"/>
      <c r="F49" s="446"/>
      <c r="G49" s="446"/>
    </row>
    <row r="50" spans="1:9" s="250" customFormat="1" x14ac:dyDescent="0.25">
      <c r="A50" s="448">
        <v>2013</v>
      </c>
      <c r="B50" s="443">
        <v>96.8</v>
      </c>
      <c r="C50" s="444">
        <f t="shared" si="0"/>
        <v>1.2675619834710745</v>
      </c>
      <c r="D50" s="445">
        <f t="shared" si="1"/>
        <v>1.4421487603305785</v>
      </c>
      <c r="E50" s="446"/>
      <c r="F50" s="446"/>
      <c r="G50" s="446"/>
    </row>
    <row r="51" spans="1:9" s="250" customFormat="1" x14ac:dyDescent="0.25">
      <c r="A51" s="448">
        <v>2014</v>
      </c>
      <c r="B51" s="443">
        <v>98.5</v>
      </c>
      <c r="C51" s="444">
        <f t="shared" si="0"/>
        <v>1.2456852791878172</v>
      </c>
      <c r="D51" s="445">
        <f t="shared" si="1"/>
        <v>1.4172588832487309</v>
      </c>
      <c r="E51" s="446"/>
      <c r="F51" s="446"/>
      <c r="G51" s="446"/>
    </row>
    <row r="52" spans="1:9" s="250" customFormat="1" x14ac:dyDescent="0.25">
      <c r="A52" s="448">
        <v>2015</v>
      </c>
      <c r="B52" s="449">
        <v>100</v>
      </c>
      <c r="C52" s="444">
        <f t="shared" si="0"/>
        <v>1.2270000000000001</v>
      </c>
      <c r="D52" s="445">
        <f t="shared" si="1"/>
        <v>1.3959999999999999</v>
      </c>
      <c r="E52" s="446"/>
      <c r="F52" s="446"/>
      <c r="G52" s="446"/>
    </row>
    <row r="53" spans="1:9" s="250" customFormat="1" x14ac:dyDescent="0.25">
      <c r="A53" s="448">
        <v>2016</v>
      </c>
      <c r="B53" s="443">
        <v>101.6</v>
      </c>
      <c r="C53" s="444">
        <f t="shared" si="0"/>
        <v>1.2076771653543308</v>
      </c>
      <c r="D53" s="445">
        <f t="shared" si="1"/>
        <v>1.3740157480314961</v>
      </c>
      <c r="E53" s="450"/>
      <c r="F53" s="450"/>
      <c r="G53" s="450"/>
      <c r="I53" s="252"/>
    </row>
    <row r="54" spans="1:9" s="250" customFormat="1" x14ac:dyDescent="0.25">
      <c r="A54" s="448">
        <v>2017</v>
      </c>
      <c r="B54" s="443">
        <v>104.5</v>
      </c>
      <c r="C54" s="444">
        <f t="shared" si="0"/>
        <v>1.1741626794258373</v>
      </c>
      <c r="D54" s="445">
        <f t="shared" si="1"/>
        <v>1.3358851674641148</v>
      </c>
      <c r="E54" s="446"/>
      <c r="F54" s="446"/>
      <c r="G54" s="446"/>
    </row>
    <row r="55" spans="1:9" s="250" customFormat="1" x14ac:dyDescent="0.25">
      <c r="A55" s="448">
        <v>2018</v>
      </c>
      <c r="B55" s="443">
        <v>107.9</v>
      </c>
      <c r="C55" s="444">
        <f t="shared" si="0"/>
        <v>1.1371640407784986</v>
      </c>
      <c r="D55" s="445">
        <f t="shared" si="1"/>
        <v>1.2937905468025948</v>
      </c>
      <c r="E55" s="446"/>
      <c r="F55" s="446"/>
      <c r="G55" s="446"/>
    </row>
    <row r="56" spans="1:9" s="250" customFormat="1" x14ac:dyDescent="0.25">
      <c r="A56" s="448">
        <v>2019</v>
      </c>
      <c r="B56" s="443">
        <v>112.2</v>
      </c>
      <c r="C56" s="444">
        <f t="shared" si="0"/>
        <v>1.0935828877005347</v>
      </c>
      <c r="D56" s="445">
        <f t="shared" si="1"/>
        <v>1.2442067736185383</v>
      </c>
      <c r="E56" s="446"/>
      <c r="F56" s="446"/>
      <c r="G56" s="446"/>
    </row>
    <row r="57" spans="1:9" s="250" customFormat="1" x14ac:dyDescent="0.25">
      <c r="A57" s="448">
        <v>2020</v>
      </c>
      <c r="B57" s="443">
        <v>113.4</v>
      </c>
      <c r="C57" s="444">
        <f t="shared" si="0"/>
        <v>1.0820105820105819</v>
      </c>
      <c r="D57" s="445">
        <f t="shared" si="1"/>
        <v>1.2310405643738975</v>
      </c>
      <c r="E57" s="446"/>
      <c r="F57" s="446"/>
      <c r="G57" s="446"/>
    </row>
    <row r="58" spans="1:9" s="250" customFormat="1" x14ac:dyDescent="0.25">
      <c r="A58" s="448">
        <v>2021</v>
      </c>
      <c r="B58" s="443">
        <v>122.7</v>
      </c>
      <c r="C58" s="444">
        <f t="shared" si="0"/>
        <v>1</v>
      </c>
      <c r="D58" s="445">
        <f t="shared" si="1"/>
        <v>1.1377343113284433</v>
      </c>
      <c r="E58" s="446"/>
      <c r="F58" s="446"/>
      <c r="G58" s="446"/>
    </row>
    <row r="59" spans="1:9" s="250" customFormat="1" x14ac:dyDescent="0.25">
      <c r="A59" s="448">
        <v>2022</v>
      </c>
      <c r="B59" s="443">
        <v>139.6</v>
      </c>
      <c r="C59" s="451"/>
      <c r="D59" s="445">
        <f t="shared" si="1"/>
        <v>1</v>
      </c>
      <c r="E59" s="446"/>
      <c r="F59" s="446"/>
      <c r="G59" s="446"/>
    </row>
    <row r="60" spans="1:9" x14ac:dyDescent="0.25">
      <c r="A60" s="452"/>
      <c r="B60" s="453"/>
      <c r="C60" s="453"/>
      <c r="D60" s="453"/>
      <c r="E60" s="453"/>
      <c r="F60" s="453"/>
      <c r="G60" s="453"/>
      <c r="I60" s="253"/>
    </row>
  </sheetData>
  <mergeCells count="2">
    <mergeCell ref="A60:G60"/>
    <mergeCell ref="A2:D2"/>
  </mergeCells>
  <printOptions horizontalCentered="1"/>
  <pageMargins left="0.59055118110236227" right="0.59055118110236227" top="0.98425196850393704" bottom="0.78740157480314965" header="0.31496062992125984" footer="0.31496062992125984"/>
  <pageSetup paperSize="9" scale="74" firstPageNumber="2" orientation="portrait" horizontalDpi="1200" verticalDpi="1200" r:id="rId1"/>
  <headerFooter alignWithMargins="0"/>
  <colBreaks count="1" manualBreakCount="1">
    <brk id="4" min="1" max="5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57"/>
  <sheetViews>
    <sheetView zoomScaleNormal="100" workbookViewId="0"/>
  </sheetViews>
  <sheetFormatPr baseColWidth="10" defaultColWidth="28.6640625" defaultRowHeight="15" x14ac:dyDescent="0.25"/>
  <cols>
    <col min="1" max="2" width="28.6640625" style="254"/>
    <col min="3" max="3" width="2.88671875" style="254" customWidth="1"/>
    <col min="4" max="4" width="28.6640625" style="254"/>
    <col min="5" max="5" width="28.6640625" style="261"/>
    <col min="6" max="16384" width="28.6640625" style="254"/>
  </cols>
  <sheetData>
    <row r="1" spans="1:7" x14ac:dyDescent="0.25">
      <c r="A1" s="459"/>
      <c r="B1" s="459"/>
      <c r="C1" s="459"/>
      <c r="D1" s="459"/>
      <c r="E1" s="460"/>
    </row>
    <row r="2" spans="1:7" ht="43.5" customHeight="1" x14ac:dyDescent="0.25">
      <c r="A2" s="461" t="s">
        <v>232</v>
      </c>
      <c r="B2" s="462"/>
      <c r="C2" s="462"/>
      <c r="D2" s="462"/>
      <c r="E2" s="462"/>
      <c r="F2" s="260"/>
      <c r="G2" s="260"/>
    </row>
    <row r="3" spans="1:7" x14ac:dyDescent="0.25">
      <c r="A3" s="288"/>
      <c r="B3" s="289"/>
      <c r="C3" s="290"/>
      <c r="D3" s="459"/>
      <c r="E3" s="460"/>
    </row>
    <row r="4" spans="1:7" x14ac:dyDescent="0.25">
      <c r="A4" s="463" t="s">
        <v>208</v>
      </c>
      <c r="B4" s="463"/>
      <c r="C4" s="290"/>
      <c r="D4" s="464" t="s">
        <v>209</v>
      </c>
      <c r="E4" s="464"/>
      <c r="F4" s="260"/>
      <c r="G4" s="260"/>
    </row>
    <row r="5" spans="1:7" ht="27.6" x14ac:dyDescent="0.25">
      <c r="A5" s="465" t="s">
        <v>210</v>
      </c>
      <c r="B5" s="466" t="s">
        <v>239</v>
      </c>
      <c r="C5" s="23"/>
      <c r="D5" s="465" t="s">
        <v>210</v>
      </c>
      <c r="E5" s="467" t="s">
        <v>240</v>
      </c>
    </row>
    <row r="6" spans="1:7" x14ac:dyDescent="0.25">
      <c r="A6" s="355">
        <v>2021</v>
      </c>
      <c r="B6" s="468">
        <v>1</v>
      </c>
      <c r="C6" s="23"/>
      <c r="D6" s="348">
        <v>2022</v>
      </c>
      <c r="E6" s="469">
        <v>1</v>
      </c>
      <c r="F6" s="260"/>
      <c r="G6" s="260"/>
    </row>
    <row r="7" spans="1:7" x14ac:dyDescent="0.25">
      <c r="A7" s="348">
        <v>2020</v>
      </c>
      <c r="B7" s="469">
        <v>1.0309999999999999</v>
      </c>
      <c r="C7" s="23"/>
      <c r="D7" s="348">
        <v>2021</v>
      </c>
      <c r="E7" s="469">
        <v>1.079</v>
      </c>
    </row>
    <row r="8" spans="1:7" s="257" customFormat="1" x14ac:dyDescent="0.25">
      <c r="A8" s="348">
        <v>2019</v>
      </c>
      <c r="B8" s="469">
        <v>1.036</v>
      </c>
      <c r="C8" s="23"/>
      <c r="D8" s="348">
        <v>2020</v>
      </c>
      <c r="E8" s="469">
        <v>1.1120000000000001</v>
      </c>
      <c r="F8" s="260"/>
      <c r="G8" s="260"/>
    </row>
    <row r="9" spans="1:7" s="257" customFormat="1" x14ac:dyDescent="0.25">
      <c r="A9" s="348">
        <v>2018</v>
      </c>
      <c r="B9" s="470">
        <v>1.0509999999999999</v>
      </c>
      <c r="C9" s="23"/>
      <c r="D9" s="348">
        <v>2019</v>
      </c>
      <c r="E9" s="470">
        <v>1.1180000000000001</v>
      </c>
      <c r="F9" s="254"/>
      <c r="G9" s="254"/>
    </row>
    <row r="10" spans="1:7" s="257" customFormat="1" x14ac:dyDescent="0.25">
      <c r="A10" s="352">
        <v>2017</v>
      </c>
      <c r="B10" s="470">
        <v>1.07</v>
      </c>
      <c r="C10" s="23"/>
      <c r="D10" s="348">
        <v>2018</v>
      </c>
      <c r="E10" s="470">
        <v>1.1339999999999999</v>
      </c>
      <c r="F10" s="260"/>
      <c r="G10" s="260"/>
    </row>
    <row r="11" spans="1:7" s="257" customFormat="1" x14ac:dyDescent="0.25">
      <c r="A11" s="353">
        <v>2016</v>
      </c>
      <c r="B11" s="470">
        <v>1.0860000000000001</v>
      </c>
      <c r="C11" s="23"/>
      <c r="D11" s="348">
        <v>2017</v>
      </c>
      <c r="E11" s="470">
        <v>1.1539999999999999</v>
      </c>
      <c r="F11" s="256"/>
      <c r="G11" s="256"/>
    </row>
    <row r="12" spans="1:7" s="257" customFormat="1" x14ac:dyDescent="0.25">
      <c r="A12" s="353">
        <v>2015</v>
      </c>
      <c r="B12" s="470">
        <v>1.091</v>
      </c>
      <c r="C12" s="458"/>
      <c r="D12" s="348">
        <v>2016</v>
      </c>
      <c r="E12" s="470">
        <v>1.171</v>
      </c>
      <c r="F12" s="256"/>
      <c r="G12" s="256"/>
    </row>
    <row r="13" spans="1:7" s="257" customFormat="1" x14ac:dyDescent="0.25">
      <c r="A13" s="353">
        <v>2014</v>
      </c>
      <c r="B13" s="470">
        <v>1.0960000000000001</v>
      </c>
      <c r="C13" s="458"/>
      <c r="D13" s="348">
        <v>2015</v>
      </c>
      <c r="E13" s="470">
        <v>1.177</v>
      </c>
      <c r="F13" s="256"/>
      <c r="G13" s="256"/>
    </row>
    <row r="14" spans="1:7" s="257" customFormat="1" x14ac:dyDescent="0.25">
      <c r="A14" s="353">
        <v>2013</v>
      </c>
      <c r="B14" s="470">
        <v>1.1080000000000001</v>
      </c>
      <c r="C14" s="458"/>
      <c r="D14" s="348">
        <v>2014</v>
      </c>
      <c r="E14" s="470">
        <v>1.1830000000000001</v>
      </c>
      <c r="F14" s="256"/>
      <c r="G14" s="256"/>
    </row>
    <row r="15" spans="1:7" s="257" customFormat="1" x14ac:dyDescent="0.25">
      <c r="A15" s="353">
        <v>2012</v>
      </c>
      <c r="B15" s="470">
        <v>1.1240000000000001</v>
      </c>
      <c r="C15" s="458"/>
      <c r="D15" s="348">
        <v>2013</v>
      </c>
      <c r="E15" s="470">
        <v>1.1950000000000001</v>
      </c>
      <c r="F15" s="256"/>
      <c r="G15" s="256"/>
    </row>
    <row r="16" spans="1:7" s="257" customFormat="1" x14ac:dyDescent="0.25">
      <c r="A16" s="353">
        <v>2011</v>
      </c>
      <c r="B16" s="470">
        <v>1.1459999999999999</v>
      </c>
      <c r="C16" s="458"/>
      <c r="D16" s="348">
        <v>2012</v>
      </c>
      <c r="E16" s="470">
        <v>1.212</v>
      </c>
      <c r="F16" s="256"/>
      <c r="G16" s="256"/>
    </row>
    <row r="17" spans="1:7" s="257" customFormat="1" x14ac:dyDescent="0.25">
      <c r="A17" s="353">
        <v>2010</v>
      </c>
      <c r="B17" s="470">
        <v>1.171</v>
      </c>
      <c r="C17" s="458"/>
      <c r="D17" s="348">
        <v>2011</v>
      </c>
      <c r="E17" s="470">
        <v>1.236</v>
      </c>
      <c r="F17" s="256"/>
      <c r="G17" s="256"/>
    </row>
    <row r="18" spans="1:7" s="257" customFormat="1" x14ac:dyDescent="0.25">
      <c r="A18" s="353">
        <v>2009</v>
      </c>
      <c r="B18" s="470">
        <v>1.1830000000000001</v>
      </c>
      <c r="C18" s="458"/>
      <c r="D18" s="348">
        <v>2010</v>
      </c>
      <c r="E18" s="470">
        <v>1.2629999999999999</v>
      </c>
      <c r="F18" s="256"/>
      <c r="G18" s="256"/>
    </row>
    <row r="19" spans="1:7" s="257" customFormat="1" x14ac:dyDescent="0.25">
      <c r="A19" s="353">
        <v>2008</v>
      </c>
      <c r="B19" s="470">
        <v>1.1870000000000001</v>
      </c>
      <c r="C19" s="458"/>
      <c r="D19" s="348">
        <v>2009</v>
      </c>
      <c r="E19" s="470">
        <v>1.2769999999999999</v>
      </c>
      <c r="F19" s="256"/>
      <c r="G19" s="256"/>
    </row>
    <row r="20" spans="1:7" s="257" customFormat="1" x14ac:dyDescent="0.25">
      <c r="A20" s="353">
        <v>2007</v>
      </c>
      <c r="B20" s="470">
        <v>1.218</v>
      </c>
      <c r="C20" s="458"/>
      <c r="D20" s="348">
        <v>2008</v>
      </c>
      <c r="E20" s="470">
        <v>1.2809999999999999</v>
      </c>
      <c r="F20" s="256"/>
      <c r="G20" s="256"/>
    </row>
    <row r="21" spans="1:7" s="257" customFormat="1" x14ac:dyDescent="0.25">
      <c r="A21" s="353">
        <v>2006</v>
      </c>
      <c r="B21" s="470">
        <v>1.2450000000000001</v>
      </c>
      <c r="C21" s="458"/>
      <c r="D21" s="348">
        <v>2007</v>
      </c>
      <c r="E21" s="470">
        <v>1.3140000000000001</v>
      </c>
      <c r="F21" s="256"/>
      <c r="G21" s="256"/>
    </row>
    <row r="22" spans="1:7" s="259" customFormat="1" x14ac:dyDescent="0.25">
      <c r="A22" s="353">
        <v>2005</v>
      </c>
      <c r="B22" s="470">
        <v>1.266</v>
      </c>
      <c r="C22" s="458"/>
      <c r="D22" s="348">
        <v>2006</v>
      </c>
      <c r="E22" s="470">
        <v>1.3440000000000001</v>
      </c>
      <c r="F22" s="256"/>
      <c r="G22" s="256"/>
    </row>
    <row r="23" spans="1:7" s="259" customFormat="1" x14ac:dyDescent="0.25">
      <c r="A23" s="353">
        <v>2004</v>
      </c>
      <c r="B23" s="470">
        <v>1.2849999999999999</v>
      </c>
      <c r="C23" s="458"/>
      <c r="D23" s="348">
        <v>2005</v>
      </c>
      <c r="E23" s="470">
        <v>1.365</v>
      </c>
      <c r="F23" s="256"/>
      <c r="G23" s="256"/>
    </row>
    <row r="24" spans="1:7" s="259" customFormat="1" x14ac:dyDescent="0.25">
      <c r="A24" s="353">
        <v>2003</v>
      </c>
      <c r="B24" s="470">
        <v>1.3069999999999999</v>
      </c>
      <c r="C24" s="458"/>
      <c r="D24" s="348">
        <v>2004</v>
      </c>
      <c r="E24" s="470">
        <v>1.3859999999999999</v>
      </c>
      <c r="F24" s="256"/>
      <c r="G24" s="256"/>
    </row>
    <row r="25" spans="1:7" s="259" customFormat="1" x14ac:dyDescent="0.25">
      <c r="A25" s="353">
        <v>2002</v>
      </c>
      <c r="B25" s="470">
        <v>1.321</v>
      </c>
      <c r="C25" s="458"/>
      <c r="D25" s="348">
        <v>2003</v>
      </c>
      <c r="E25" s="470">
        <v>1.41</v>
      </c>
      <c r="F25" s="256"/>
      <c r="G25" s="256"/>
    </row>
    <row r="26" spans="1:7" s="259" customFormat="1" x14ac:dyDescent="0.25">
      <c r="A26" s="353">
        <v>2001</v>
      </c>
      <c r="B26" s="470">
        <v>1.339</v>
      </c>
      <c r="C26" s="458"/>
      <c r="D26" s="348">
        <v>2002</v>
      </c>
      <c r="E26" s="470">
        <v>1.425</v>
      </c>
      <c r="F26" s="256"/>
      <c r="G26" s="256"/>
    </row>
    <row r="27" spans="1:7" s="259" customFormat="1" x14ac:dyDescent="0.25">
      <c r="A27" s="353">
        <v>2000</v>
      </c>
      <c r="B27" s="470">
        <v>1.365</v>
      </c>
      <c r="C27" s="458"/>
      <c r="D27" s="348">
        <v>2001</v>
      </c>
      <c r="E27" s="470">
        <v>1.444</v>
      </c>
      <c r="F27" s="256"/>
      <c r="G27" s="256"/>
    </row>
    <row r="28" spans="1:7" s="259" customFormat="1" x14ac:dyDescent="0.25">
      <c r="A28" s="353">
        <v>1999</v>
      </c>
      <c r="B28" s="470">
        <v>1.3859999999999999</v>
      </c>
      <c r="C28" s="23"/>
      <c r="D28" s="348">
        <v>2000</v>
      </c>
      <c r="E28" s="470">
        <v>1.4730000000000001</v>
      </c>
    </row>
    <row r="29" spans="1:7" s="259" customFormat="1" x14ac:dyDescent="0.25">
      <c r="A29" s="353">
        <v>1998</v>
      </c>
      <c r="B29" s="470">
        <v>1.3939999999999999</v>
      </c>
      <c r="C29" s="23"/>
      <c r="D29" s="348">
        <v>1999</v>
      </c>
      <c r="E29" s="470">
        <v>1.494</v>
      </c>
    </row>
    <row r="30" spans="1:7" x14ac:dyDescent="0.25">
      <c r="A30" s="353">
        <v>1997</v>
      </c>
      <c r="B30" s="470">
        <v>1.4059999999999999</v>
      </c>
      <c r="C30" s="23"/>
      <c r="D30" s="348">
        <v>1998</v>
      </c>
      <c r="E30" s="470">
        <v>1.5029999999999999</v>
      </c>
    </row>
    <row r="31" spans="1:7" x14ac:dyDescent="0.25">
      <c r="A31" s="353">
        <v>1996</v>
      </c>
      <c r="B31" s="470">
        <v>1.4319999999999999</v>
      </c>
      <c r="C31" s="23"/>
      <c r="D31" s="348">
        <v>1997</v>
      </c>
      <c r="E31" s="470">
        <v>1.5169999999999999</v>
      </c>
    </row>
    <row r="32" spans="1:7" x14ac:dyDescent="0.25">
      <c r="A32" s="353">
        <v>1995</v>
      </c>
      <c r="B32" s="470">
        <v>1.452</v>
      </c>
      <c r="C32" s="23"/>
      <c r="D32" s="348">
        <v>1996</v>
      </c>
      <c r="E32" s="470">
        <v>1.5449999999999999</v>
      </c>
    </row>
    <row r="33" spans="1:5" x14ac:dyDescent="0.25">
      <c r="A33" s="353">
        <v>1994</v>
      </c>
      <c r="B33" s="470">
        <v>1.4750000000000001</v>
      </c>
      <c r="C33" s="23"/>
      <c r="D33" s="348">
        <v>1995</v>
      </c>
      <c r="E33" s="470">
        <v>1.5660000000000001</v>
      </c>
    </row>
    <row r="34" spans="1:5" x14ac:dyDescent="0.25">
      <c r="A34" s="353">
        <v>1993</v>
      </c>
      <c r="B34" s="470">
        <v>1.5149999999999999</v>
      </c>
      <c r="C34" s="23"/>
      <c r="D34" s="348">
        <v>1994</v>
      </c>
      <c r="E34" s="470">
        <v>1.591</v>
      </c>
    </row>
    <row r="35" spans="1:5" x14ac:dyDescent="0.25">
      <c r="A35" s="353">
        <v>1992</v>
      </c>
      <c r="B35" s="470">
        <v>1.57</v>
      </c>
      <c r="C35" s="23"/>
      <c r="D35" s="348">
        <v>1993</v>
      </c>
      <c r="E35" s="470">
        <v>1.6339999999999999</v>
      </c>
    </row>
    <row r="36" spans="1:5" x14ac:dyDescent="0.25">
      <c r="A36" s="353">
        <v>1991</v>
      </c>
      <c r="B36" s="470">
        <v>1.631</v>
      </c>
      <c r="C36" s="23"/>
      <c r="D36" s="348">
        <v>1992</v>
      </c>
      <c r="E36" s="470">
        <v>1.6930000000000001</v>
      </c>
    </row>
    <row r="37" spans="1:5" x14ac:dyDescent="0.25">
      <c r="A37" s="354">
        <v>1990</v>
      </c>
      <c r="B37" s="470">
        <v>1.6919999999999999</v>
      </c>
      <c r="C37" s="23"/>
      <c r="D37" s="348">
        <v>1991</v>
      </c>
      <c r="E37" s="470">
        <v>1.7589999999999999</v>
      </c>
    </row>
    <row r="38" spans="1:5" x14ac:dyDescent="0.25">
      <c r="A38" s="354">
        <v>1989</v>
      </c>
      <c r="B38" s="470">
        <v>1.7370000000000001</v>
      </c>
      <c r="C38" s="23"/>
      <c r="D38" s="348">
        <v>1990</v>
      </c>
      <c r="E38" s="470">
        <v>1.825</v>
      </c>
    </row>
    <row r="39" spans="1:5" x14ac:dyDescent="0.25">
      <c r="A39" s="354">
        <v>1988</v>
      </c>
      <c r="B39" s="470">
        <v>1.786</v>
      </c>
      <c r="C39" s="23"/>
      <c r="D39" s="348">
        <v>1989</v>
      </c>
      <c r="E39" s="470">
        <v>1.873</v>
      </c>
    </row>
    <row r="40" spans="1:5" x14ac:dyDescent="0.25">
      <c r="A40" s="354">
        <v>1987</v>
      </c>
      <c r="B40" s="470">
        <v>1.8080000000000001</v>
      </c>
      <c r="C40" s="23"/>
      <c r="D40" s="348">
        <v>1988</v>
      </c>
      <c r="E40" s="470">
        <v>1.9259999999999999</v>
      </c>
    </row>
    <row r="41" spans="1:5" x14ac:dyDescent="0.25">
      <c r="A41" s="354">
        <v>1986</v>
      </c>
      <c r="B41" s="470">
        <v>1.8120000000000001</v>
      </c>
      <c r="C41" s="23"/>
      <c r="D41" s="348">
        <v>1987</v>
      </c>
      <c r="E41" s="470">
        <v>1.95</v>
      </c>
    </row>
    <row r="42" spans="1:5" x14ac:dyDescent="0.25">
      <c r="A42" s="354">
        <v>1985</v>
      </c>
      <c r="B42" s="470">
        <v>1.8089999999999999</v>
      </c>
      <c r="C42" s="23"/>
      <c r="D42" s="348">
        <v>1986</v>
      </c>
      <c r="E42" s="470">
        <v>1.954</v>
      </c>
    </row>
    <row r="43" spans="1:5" x14ac:dyDescent="0.25">
      <c r="A43" s="354">
        <v>1984</v>
      </c>
      <c r="B43" s="470">
        <v>1.847</v>
      </c>
      <c r="C43" s="23"/>
      <c r="D43" s="348">
        <v>1985</v>
      </c>
      <c r="E43" s="470">
        <v>1.9510000000000001</v>
      </c>
    </row>
    <row r="44" spans="1:5" x14ac:dyDescent="0.25">
      <c r="A44" s="354">
        <v>1983</v>
      </c>
      <c r="B44" s="470">
        <v>1.8919999999999999</v>
      </c>
      <c r="C44" s="23"/>
      <c r="D44" s="348">
        <v>1984</v>
      </c>
      <c r="E44" s="470">
        <v>1.992</v>
      </c>
    </row>
    <row r="45" spans="1:5" x14ac:dyDescent="0.25">
      <c r="A45" s="354">
        <v>1982</v>
      </c>
      <c r="B45" s="470">
        <v>1.954</v>
      </c>
      <c r="C45" s="23"/>
      <c r="D45" s="348">
        <v>1983</v>
      </c>
      <c r="E45" s="470">
        <v>2.0409999999999999</v>
      </c>
    </row>
    <row r="46" spans="1:5" x14ac:dyDescent="0.25">
      <c r="A46" s="354">
        <v>1981</v>
      </c>
      <c r="B46" s="470">
        <v>2.056</v>
      </c>
      <c r="C46" s="23"/>
      <c r="D46" s="348">
        <v>1982</v>
      </c>
      <c r="E46" s="470">
        <v>2.1070000000000002</v>
      </c>
    </row>
    <row r="47" spans="1:5" x14ac:dyDescent="0.25">
      <c r="A47" s="354">
        <v>1980</v>
      </c>
      <c r="B47" s="470">
        <v>2.1859999999999999</v>
      </c>
      <c r="C47" s="23"/>
      <c r="D47" s="348">
        <v>1981</v>
      </c>
      <c r="E47" s="470">
        <v>2.2170000000000001</v>
      </c>
    </row>
    <row r="48" spans="1:5" x14ac:dyDescent="0.25">
      <c r="A48" s="354">
        <v>1979</v>
      </c>
      <c r="B48" s="470">
        <v>2.3050000000000002</v>
      </c>
      <c r="C48" s="23"/>
      <c r="D48" s="348">
        <v>1980</v>
      </c>
      <c r="E48" s="470">
        <v>2.3580000000000001</v>
      </c>
    </row>
    <row r="49" spans="1:5" x14ac:dyDescent="0.25">
      <c r="A49" s="354">
        <v>1978</v>
      </c>
      <c r="B49" s="470">
        <v>2.4</v>
      </c>
      <c r="C49" s="23"/>
      <c r="D49" s="348">
        <v>1979</v>
      </c>
      <c r="E49" s="470">
        <v>2.4860000000000002</v>
      </c>
    </row>
    <row r="50" spans="1:5" x14ac:dyDescent="0.25">
      <c r="A50" s="354">
        <v>1977</v>
      </c>
      <c r="B50" s="470">
        <v>2.464</v>
      </c>
      <c r="C50" s="23"/>
      <c r="D50" s="348">
        <v>1978</v>
      </c>
      <c r="E50" s="470">
        <v>2.5880000000000001</v>
      </c>
    </row>
    <row r="51" spans="1:5" x14ac:dyDescent="0.25">
      <c r="A51" s="354">
        <v>1976</v>
      </c>
      <c r="B51" s="470">
        <v>2.5550000000000002</v>
      </c>
      <c r="C51" s="23"/>
      <c r="D51" s="348">
        <v>1977</v>
      </c>
      <c r="E51" s="470">
        <v>2.6579999999999999</v>
      </c>
    </row>
    <row r="52" spans="1:5" x14ac:dyDescent="0.25">
      <c r="A52" s="354">
        <v>1975</v>
      </c>
      <c r="B52" s="470">
        <v>2.6640000000000001</v>
      </c>
      <c r="C52" s="23"/>
      <c r="D52" s="348">
        <v>1976</v>
      </c>
      <c r="E52" s="470">
        <v>2.7559999999999998</v>
      </c>
    </row>
    <row r="53" spans="1:5" x14ac:dyDescent="0.25">
      <c r="A53" s="354">
        <v>1974</v>
      </c>
      <c r="B53" s="470">
        <v>2.8250000000000002</v>
      </c>
      <c r="C53" s="23"/>
      <c r="D53" s="348">
        <v>1975</v>
      </c>
      <c r="E53" s="470">
        <v>2.8730000000000002</v>
      </c>
    </row>
    <row r="54" spans="1:5" x14ac:dyDescent="0.25">
      <c r="A54" s="354">
        <v>1973</v>
      </c>
      <c r="B54" s="470">
        <v>3.0179999999999998</v>
      </c>
      <c r="C54" s="23"/>
      <c r="D54" s="348">
        <v>1974</v>
      </c>
      <c r="E54" s="470">
        <v>3.0470000000000002</v>
      </c>
    </row>
    <row r="55" spans="1:5" x14ac:dyDescent="0.25">
      <c r="A55" s="354">
        <v>1972</v>
      </c>
      <c r="B55" s="470">
        <v>3.234</v>
      </c>
      <c r="C55" s="23"/>
      <c r="D55" s="348">
        <v>1973</v>
      </c>
      <c r="E55" s="470">
        <v>3.254</v>
      </c>
    </row>
    <row r="56" spans="1:5" x14ac:dyDescent="0.25">
      <c r="A56" s="354">
        <v>1971</v>
      </c>
      <c r="B56" s="470">
        <v>3.4079999999999999</v>
      </c>
      <c r="C56" s="23"/>
      <c r="D56" s="348">
        <v>1972</v>
      </c>
      <c r="E56" s="470">
        <v>3.4870000000000001</v>
      </c>
    </row>
    <row r="57" spans="1:5" x14ac:dyDescent="0.25">
      <c r="A57" s="354">
        <v>1970</v>
      </c>
      <c r="B57" s="470">
        <v>3.5060000000000002</v>
      </c>
      <c r="C57" s="23"/>
      <c r="D57" s="348">
        <v>1971</v>
      </c>
      <c r="E57" s="351">
        <v>3.6760000000000002</v>
      </c>
    </row>
  </sheetData>
  <mergeCells count="3">
    <mergeCell ref="A2:E2"/>
    <mergeCell ref="A4:B4"/>
    <mergeCell ref="D4:E4"/>
  </mergeCells>
  <pageMargins left="0.59055118110236227" right="0.59055118110236227" top="0.78740157480314965" bottom="0.39370078740157483" header="0.51181102362204722" footer="0.51181102362204722"/>
  <pageSetup paperSize="9" scale="78"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zoomScaleNormal="100" workbookViewId="0"/>
  </sheetViews>
  <sheetFormatPr baseColWidth="10" defaultColWidth="11.5546875" defaultRowHeight="13.8" x14ac:dyDescent="0.25"/>
  <cols>
    <col min="1" max="1" width="8.33203125" style="35" customWidth="1"/>
    <col min="2" max="2" width="58.33203125" style="35" customWidth="1"/>
    <col min="3" max="3" width="20.109375" style="35" customWidth="1"/>
    <col min="4" max="4" width="22" style="35" bestFit="1" customWidth="1"/>
    <col min="5" max="5" width="18.109375" style="35" bestFit="1" customWidth="1"/>
    <col min="6" max="8" width="20.44140625" style="35" customWidth="1"/>
    <col min="9" max="16384" width="11.5546875" style="35"/>
  </cols>
  <sheetData>
    <row r="1" spans="1:8" x14ac:dyDescent="0.25">
      <c r="A1" s="36"/>
      <c r="B1" s="36"/>
      <c r="C1" s="36"/>
      <c r="D1" s="36"/>
    </row>
    <row r="2" spans="1:8" s="120" customFormat="1" x14ac:dyDescent="0.25">
      <c r="A2" s="416" t="s">
        <v>133</v>
      </c>
      <c r="B2" s="416"/>
      <c r="C2" s="416"/>
      <c r="D2" s="416"/>
      <c r="E2" s="416"/>
      <c r="F2" s="416"/>
      <c r="G2" s="416"/>
      <c r="H2" s="416"/>
    </row>
    <row r="3" spans="1:8" s="120" customFormat="1" x14ac:dyDescent="0.25">
      <c r="A3" s="170"/>
      <c r="B3" s="170"/>
      <c r="C3" s="170"/>
      <c r="D3" s="170"/>
      <c r="E3" s="170"/>
      <c r="F3" s="170"/>
      <c r="G3" s="170"/>
    </row>
    <row r="4" spans="1:8" s="37" customFormat="1" ht="81.599999999999994" customHeight="1" x14ac:dyDescent="0.25">
      <c r="A4" s="415" t="s">
        <v>223</v>
      </c>
      <c r="B4" s="415"/>
      <c r="C4" s="415"/>
      <c r="D4" s="415"/>
      <c r="E4" s="415"/>
      <c r="F4" s="415"/>
      <c r="G4" s="415"/>
      <c r="H4" s="415"/>
    </row>
    <row r="5" spans="1:8" x14ac:dyDescent="0.25">
      <c r="A5" s="47"/>
      <c r="B5" s="36"/>
      <c r="C5" s="36"/>
      <c r="D5" s="36"/>
    </row>
    <row r="6" spans="1:8" x14ac:dyDescent="0.25">
      <c r="A6" s="427"/>
      <c r="B6" s="427"/>
      <c r="C6" s="364" t="s">
        <v>21</v>
      </c>
      <c r="D6" s="364" t="s">
        <v>150</v>
      </c>
      <c r="E6" s="365" t="s">
        <v>23</v>
      </c>
      <c r="F6" s="334" t="s">
        <v>135</v>
      </c>
      <c r="G6" s="334" t="s">
        <v>136</v>
      </c>
      <c r="H6" s="334" t="s">
        <v>137</v>
      </c>
    </row>
    <row r="7" spans="1:8" ht="21.75" customHeight="1" x14ac:dyDescent="0.25">
      <c r="A7" s="428" t="s">
        <v>37</v>
      </c>
      <c r="B7" s="428"/>
      <c r="C7" s="39"/>
      <c r="D7" s="199" t="s">
        <v>13</v>
      </c>
      <c r="E7" s="262">
        <f t="shared" ref="E7" si="0">IF(D7="jährlich",C7*1,IF(D7="halbjährlich",C7*2,IF(D7="quartalsweise",C7*4,IF(D7="monatlich",C7*12,IF(D7="Bitte hier auswählen",0)))))</f>
        <v>0</v>
      </c>
      <c r="F7" s="263"/>
      <c r="G7" s="263"/>
      <c r="H7" s="263"/>
    </row>
    <row r="8" spans="1:8" ht="22.5" customHeight="1" x14ac:dyDescent="0.25">
      <c r="A8" s="428" t="s">
        <v>227</v>
      </c>
      <c r="B8" s="428"/>
      <c r="C8" s="264">
        <f>IF('Gesamtsumme V'!C28&gt;'Gesamtsumme V'!C29,'Gesamtsumme V'!C28,'Gesamtsumme V'!C29)</f>
        <v>0</v>
      </c>
      <c r="D8" s="265" t="s">
        <v>35</v>
      </c>
      <c r="E8" s="264">
        <f>IF(C8="",0,C8)</f>
        <v>0</v>
      </c>
      <c r="F8" s="263"/>
      <c r="G8" s="263"/>
      <c r="H8" s="263"/>
    </row>
    <row r="9" spans="1:8" ht="22.5" customHeight="1" x14ac:dyDescent="0.25">
      <c r="A9" s="428" t="s">
        <v>156</v>
      </c>
      <c r="B9" s="428"/>
      <c r="C9" s="264">
        <f>IF(E8&lt;E7,E8,E7)</f>
        <v>0</v>
      </c>
      <c r="D9" s="264" t="s">
        <v>35</v>
      </c>
      <c r="E9" s="264">
        <f>IF(C9="",0,C9)</f>
        <v>0</v>
      </c>
      <c r="F9" s="44"/>
      <c r="G9" s="44"/>
      <c r="H9" s="44"/>
    </row>
    <row r="10" spans="1:8" ht="22.5" customHeight="1" x14ac:dyDescent="0.25">
      <c r="A10" s="38"/>
      <c r="B10" s="40"/>
      <c r="C10" s="41"/>
      <c r="D10" s="42"/>
      <c r="E10" s="41"/>
    </row>
    <row r="11" spans="1:8" s="40" customFormat="1" x14ac:dyDescent="0.25">
      <c r="A11" s="416" t="s">
        <v>134</v>
      </c>
      <c r="B11" s="416"/>
      <c r="C11" s="416"/>
      <c r="D11" s="416"/>
      <c r="E11" s="416"/>
      <c r="F11" s="416"/>
      <c r="G11" s="416"/>
      <c r="H11" s="416"/>
    </row>
    <row r="12" spans="1:8" s="40" customFormat="1" x14ac:dyDescent="0.25">
      <c r="A12" s="170"/>
      <c r="B12" s="170"/>
      <c r="C12" s="170"/>
      <c r="D12" s="170"/>
      <c r="E12" s="170"/>
      <c r="F12" s="170"/>
      <c r="G12" s="170"/>
    </row>
    <row r="13" spans="1:8" ht="20.100000000000001" customHeight="1" x14ac:dyDescent="0.25">
      <c r="A13" s="263" t="s">
        <v>0</v>
      </c>
      <c r="B13" s="364" t="s">
        <v>6</v>
      </c>
      <c r="C13" s="364" t="s">
        <v>21</v>
      </c>
      <c r="D13" s="364" t="s">
        <v>150</v>
      </c>
      <c r="E13" s="365" t="s">
        <v>23</v>
      </c>
      <c r="F13" s="334" t="s">
        <v>135</v>
      </c>
      <c r="G13" s="334" t="s">
        <v>136</v>
      </c>
      <c r="H13" s="334" t="s">
        <v>137</v>
      </c>
    </row>
    <row r="14" spans="1:8" ht="20.100000000000001" customHeight="1" x14ac:dyDescent="0.25">
      <c r="A14" s="327">
        <v>1</v>
      </c>
      <c r="B14" s="43"/>
      <c r="C14" s="44"/>
      <c r="D14" s="199" t="s">
        <v>13</v>
      </c>
      <c r="E14" s="262">
        <f t="shared" ref="E14:E20" si="1">IF(D14="jährlich",C14*1,IF(D14="halbjährlich",C14*2,IF(D14="quartalsweise",C14*4,IF(D14="monatlich",C14*12,IF(D14="Bitte hier auswählen",0)))))</f>
        <v>0</v>
      </c>
      <c r="F14" s="44"/>
      <c r="G14" s="44"/>
      <c r="H14" s="276"/>
    </row>
    <row r="15" spans="1:8" ht="20.100000000000001" customHeight="1" x14ac:dyDescent="0.25">
      <c r="A15" s="327">
        <v>2</v>
      </c>
      <c r="B15" s="45"/>
      <c r="C15" s="44"/>
      <c r="D15" s="199" t="s">
        <v>13</v>
      </c>
      <c r="E15" s="262">
        <f t="shared" si="1"/>
        <v>0</v>
      </c>
      <c r="F15" s="44"/>
      <c r="G15" s="44"/>
      <c r="H15" s="276"/>
    </row>
    <row r="16" spans="1:8" ht="20.100000000000001" customHeight="1" x14ac:dyDescent="0.25">
      <c r="A16" s="327">
        <v>3</v>
      </c>
      <c r="B16" s="45"/>
      <c r="C16" s="44"/>
      <c r="D16" s="199" t="s">
        <v>13</v>
      </c>
      <c r="E16" s="262">
        <f t="shared" si="1"/>
        <v>0</v>
      </c>
      <c r="F16" s="44"/>
      <c r="G16" s="44"/>
      <c r="H16" s="276"/>
    </row>
    <row r="17" spans="1:8" ht="20.100000000000001" customHeight="1" x14ac:dyDescent="0.25">
      <c r="A17" s="327">
        <v>4</v>
      </c>
      <c r="B17" s="43"/>
      <c r="C17" s="44"/>
      <c r="D17" s="199" t="s">
        <v>13</v>
      </c>
      <c r="E17" s="262">
        <f t="shared" si="1"/>
        <v>0</v>
      </c>
      <c r="F17" s="44"/>
      <c r="G17" s="44"/>
      <c r="H17" s="276"/>
    </row>
    <row r="18" spans="1:8" ht="20.100000000000001" customHeight="1" x14ac:dyDescent="0.25">
      <c r="A18" s="327">
        <v>5</v>
      </c>
      <c r="B18" s="45"/>
      <c r="C18" s="44"/>
      <c r="D18" s="199" t="s">
        <v>13</v>
      </c>
      <c r="E18" s="262">
        <f t="shared" si="1"/>
        <v>0</v>
      </c>
      <c r="F18" s="44"/>
      <c r="G18" s="44"/>
      <c r="H18" s="276"/>
    </row>
    <row r="19" spans="1:8" ht="20.100000000000001" customHeight="1" x14ac:dyDescent="0.25">
      <c r="A19" s="327">
        <v>6</v>
      </c>
      <c r="B19" s="45"/>
      <c r="C19" s="44"/>
      <c r="D19" s="199" t="s">
        <v>13</v>
      </c>
      <c r="E19" s="262">
        <f t="shared" si="1"/>
        <v>0</v>
      </c>
      <c r="F19" s="44"/>
      <c r="G19" s="44"/>
      <c r="H19" s="276"/>
    </row>
    <row r="20" spans="1:8" ht="20.100000000000001" customHeight="1" x14ac:dyDescent="0.25">
      <c r="A20" s="327">
        <v>7</v>
      </c>
      <c r="B20" s="45"/>
      <c r="C20" s="44"/>
      <c r="D20" s="199" t="s">
        <v>13</v>
      </c>
      <c r="E20" s="262">
        <f t="shared" si="1"/>
        <v>0</v>
      </c>
      <c r="F20" s="44"/>
      <c r="G20" s="44"/>
      <c r="H20" s="276"/>
    </row>
    <row r="21" spans="1:8" ht="20.100000000000001" customHeight="1" x14ac:dyDescent="0.25">
      <c r="A21" s="328" t="s">
        <v>7</v>
      </c>
      <c r="B21" s="328"/>
      <c r="C21" s="264">
        <f>SUM(C14:C20)</f>
        <v>0</v>
      </c>
      <c r="D21" s="328"/>
      <c r="E21" s="329">
        <f>SUM(E14:E20)</f>
        <v>0</v>
      </c>
      <c r="F21" s="330">
        <f>SUM(F14:F20)</f>
        <v>0</v>
      </c>
      <c r="G21" s="330">
        <f>SUM(G14:G20)</f>
        <v>0</v>
      </c>
      <c r="H21" s="176">
        <f>SUM(H14:H20)</f>
        <v>0</v>
      </c>
    </row>
  </sheetData>
  <mergeCells count="7">
    <mergeCell ref="A2:H2"/>
    <mergeCell ref="A11:H11"/>
    <mergeCell ref="A4:H4"/>
    <mergeCell ref="A6:B6"/>
    <mergeCell ref="A7:B7"/>
    <mergeCell ref="A8:B8"/>
    <mergeCell ref="A9:B9"/>
  </mergeCells>
  <dataValidations count="1">
    <dataValidation type="list" allowBlank="1" showInputMessage="1" showErrorMessage="1" sqref="D14:D20 D7">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H22"/>
  <sheetViews>
    <sheetView zoomScaleNormal="100" workbookViewId="0"/>
  </sheetViews>
  <sheetFormatPr baseColWidth="10" defaultColWidth="11.5546875" defaultRowHeight="13.8" x14ac:dyDescent="0.25"/>
  <cols>
    <col min="1" max="1" width="44.33203125" style="23" customWidth="1"/>
    <col min="2" max="3" width="25.6640625" style="23" bestFit="1" customWidth="1"/>
    <col min="4" max="4" width="26.44140625" style="23" bestFit="1" customWidth="1"/>
    <col min="5" max="5" width="33" style="23" bestFit="1" customWidth="1"/>
    <col min="6" max="6" width="68.109375" style="23" customWidth="1"/>
    <col min="7" max="7" width="11.5546875" style="23"/>
    <col min="8" max="8" width="61.109375" style="23" customWidth="1"/>
    <col min="9" max="16384" width="11.5546875" style="23"/>
  </cols>
  <sheetData>
    <row r="2" spans="1:8" ht="59.25" customHeight="1" x14ac:dyDescent="0.25">
      <c r="A2" s="409" t="s">
        <v>92</v>
      </c>
      <c r="B2" s="409"/>
      <c r="C2" s="409"/>
      <c r="D2" s="409"/>
      <c r="E2" s="409"/>
      <c r="F2"/>
    </row>
    <row r="3" spans="1:8" s="33" customFormat="1" ht="20.25" customHeight="1" x14ac:dyDescent="0.45">
      <c r="A3" s="8"/>
      <c r="B3" s="23"/>
      <c r="C3" s="23"/>
      <c r="D3" s="23"/>
      <c r="E3" s="23"/>
      <c r="F3" s="23"/>
      <c r="G3" s="3"/>
      <c r="H3" s="3"/>
    </row>
    <row r="4" spans="1:8" ht="15" x14ac:dyDescent="0.25">
      <c r="A4" s="207"/>
      <c r="B4" s="471" t="s">
        <v>16</v>
      </c>
      <c r="C4" s="471" t="s">
        <v>17</v>
      </c>
      <c r="D4" s="472" t="s">
        <v>18</v>
      </c>
      <c r="E4" s="472" t="s">
        <v>19</v>
      </c>
      <c r="F4" s="3"/>
      <c r="G4" s="3"/>
    </row>
    <row r="5" spans="1:8" s="25" customFormat="1" ht="24.75" customHeight="1" x14ac:dyDescent="0.3">
      <c r="A5" s="56" t="s">
        <v>45</v>
      </c>
      <c r="B5" s="178"/>
      <c r="C5" s="178"/>
      <c r="D5" s="179"/>
      <c r="E5" s="180"/>
      <c r="F5" s="4"/>
      <c r="G5" s="4"/>
    </row>
    <row r="6" spans="1:8" x14ac:dyDescent="0.25">
      <c r="A6" s="56"/>
      <c r="B6" s="176"/>
      <c r="C6" s="176"/>
      <c r="D6" s="176"/>
      <c r="E6" s="177"/>
    </row>
    <row r="7" spans="1:8" x14ac:dyDescent="0.25">
      <c r="A7" s="56" t="s">
        <v>8</v>
      </c>
      <c r="B7" s="175"/>
      <c r="C7" s="175"/>
      <c r="D7" s="175"/>
      <c r="E7" s="175"/>
    </row>
    <row r="8" spans="1:8" x14ac:dyDescent="0.25">
      <c r="A8" s="57" t="s">
        <v>41</v>
      </c>
      <c r="B8" s="175"/>
      <c r="C8" s="175"/>
      <c r="D8" s="175"/>
      <c r="E8" s="175"/>
      <c r="F8" s="26"/>
      <c r="G8" s="26"/>
    </row>
    <row r="9" spans="1:8" x14ac:dyDescent="0.25">
      <c r="A9" s="56" t="s">
        <v>42</v>
      </c>
      <c r="B9" s="175"/>
      <c r="C9" s="175"/>
      <c r="D9" s="175"/>
      <c r="E9" s="175"/>
      <c r="F9" s="32"/>
      <c r="G9" s="32"/>
    </row>
    <row r="10" spans="1:8" x14ac:dyDescent="0.25">
      <c r="A10" s="55" t="s">
        <v>43</v>
      </c>
      <c r="B10" s="175"/>
      <c r="C10" s="175"/>
      <c r="D10" s="175"/>
      <c r="E10" s="175"/>
      <c r="F10" s="26"/>
      <c r="G10" s="26"/>
    </row>
    <row r="11" spans="1:8" x14ac:dyDescent="0.25">
      <c r="A11" s="55" t="s">
        <v>44</v>
      </c>
      <c r="B11" s="175"/>
      <c r="C11" s="175"/>
      <c r="D11" s="175"/>
      <c r="E11" s="175"/>
      <c r="F11" s="26"/>
      <c r="G11" s="26"/>
    </row>
    <row r="12" spans="1:8" x14ac:dyDescent="0.25">
      <c r="A12" s="55"/>
      <c r="B12" s="174"/>
      <c r="C12" s="186"/>
      <c r="D12" s="187"/>
      <c r="E12" s="187"/>
      <c r="F12" s="26"/>
      <c r="G12" s="26"/>
    </row>
    <row r="13" spans="1:8" ht="15.6" x14ac:dyDescent="0.3">
      <c r="A13" s="55" t="s">
        <v>46</v>
      </c>
      <c r="B13" s="191">
        <f>SUM(B7:E11)</f>
        <v>0</v>
      </c>
      <c r="C13" s="188"/>
      <c r="D13" s="189"/>
      <c r="E13" s="189"/>
      <c r="F13" s="4"/>
      <c r="G13" s="26"/>
      <c r="H13" s="26"/>
    </row>
    <row r="14" spans="1:8" ht="15.6" x14ac:dyDescent="0.3">
      <c r="A14" s="58"/>
      <c r="B14" s="59"/>
      <c r="C14" s="188"/>
      <c r="D14" s="189"/>
      <c r="E14" s="189"/>
      <c r="F14" s="4"/>
      <c r="G14" s="26"/>
      <c r="H14" s="26"/>
    </row>
    <row r="15" spans="1:8" ht="27.6" x14ac:dyDescent="0.3">
      <c r="A15" s="58"/>
      <c r="B15" s="331" t="s">
        <v>47</v>
      </c>
      <c r="C15" s="363" t="s">
        <v>125</v>
      </c>
      <c r="D15" s="189"/>
      <c r="E15" s="189"/>
      <c r="F15" s="4"/>
      <c r="G15" s="26"/>
      <c r="H15" s="26"/>
    </row>
    <row r="16" spans="1:8" ht="15.6" x14ac:dyDescent="0.3">
      <c r="A16" s="55" t="s">
        <v>30</v>
      </c>
      <c r="B16" s="208"/>
      <c r="C16" s="209"/>
      <c r="D16" s="189"/>
      <c r="E16" s="189"/>
      <c r="F16" s="4"/>
      <c r="G16" s="26"/>
      <c r="H16" s="26"/>
    </row>
    <row r="17" spans="1:8" x14ac:dyDescent="0.25">
      <c r="A17" s="60" t="s">
        <v>126</v>
      </c>
      <c r="B17" s="175"/>
      <c r="C17" s="175"/>
      <c r="D17" s="5"/>
      <c r="E17" s="190"/>
      <c r="F17" s="33"/>
      <c r="G17" s="33"/>
      <c r="H17" s="33"/>
    </row>
    <row r="18" spans="1:8" x14ac:dyDescent="0.25">
      <c r="A18" s="60" t="s">
        <v>127</v>
      </c>
      <c r="B18" s="175"/>
      <c r="C18" s="175"/>
      <c r="D18" s="5"/>
      <c r="E18" s="190"/>
      <c r="F18" s="33"/>
      <c r="G18" s="33"/>
      <c r="H18" s="33"/>
    </row>
    <row r="19" spans="1:8" x14ac:dyDescent="0.25">
      <c r="A19" s="60" t="s">
        <v>128</v>
      </c>
      <c r="B19" s="175"/>
      <c r="C19" s="175"/>
      <c r="D19" s="5"/>
      <c r="E19" s="190"/>
      <c r="F19" s="33"/>
      <c r="G19" s="33"/>
      <c r="H19" s="33"/>
    </row>
    <row r="20" spans="1:8" x14ac:dyDescent="0.25">
      <c r="B20" s="192"/>
      <c r="C20" s="193"/>
      <c r="D20" s="5"/>
      <c r="E20" s="24"/>
    </row>
    <row r="21" spans="1:8" x14ac:dyDescent="0.25">
      <c r="A21" s="24"/>
      <c r="B21" s="24"/>
      <c r="C21" s="24"/>
      <c r="D21" s="24"/>
    </row>
    <row r="22" spans="1:8" x14ac:dyDescent="0.25">
      <c r="A22" s="24"/>
      <c r="B22" s="24"/>
      <c r="C22" s="24"/>
      <c r="D22" s="24"/>
    </row>
  </sheetData>
  <mergeCells count="1">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S29"/>
  <sheetViews>
    <sheetView zoomScale="90" zoomScaleNormal="90" workbookViewId="0"/>
  </sheetViews>
  <sheetFormatPr baseColWidth="10" defaultColWidth="11.44140625" defaultRowHeight="13.8" x14ac:dyDescent="0.25"/>
  <cols>
    <col min="1" max="1" width="12.88671875" style="97" customWidth="1"/>
    <col min="2" max="2" width="80.109375" style="97" customWidth="1"/>
    <col min="3" max="3" width="17.5546875" style="97" customWidth="1"/>
    <col min="4" max="4" width="11.88671875" style="97" hidden="1" customWidth="1"/>
    <col min="5" max="5" width="15.44140625" style="97" hidden="1" customWidth="1"/>
    <col min="6" max="9" width="11.44140625" style="97"/>
    <col min="10" max="10" width="4.5546875" style="97" customWidth="1"/>
    <col min="11" max="16384" width="11.44140625" style="97"/>
  </cols>
  <sheetData>
    <row r="2" spans="1:6" ht="19.2" customHeight="1" x14ac:dyDescent="0.25">
      <c r="A2" s="219" t="s">
        <v>182</v>
      </c>
      <c r="B2" s="103"/>
    </row>
    <row r="3" spans="1:6" ht="14.4" thickBot="1" x14ac:dyDescent="0.3">
      <c r="A3" s="103"/>
      <c r="B3" s="103"/>
    </row>
    <row r="4" spans="1:6" ht="30" customHeight="1" x14ac:dyDescent="0.25">
      <c r="A4" s="306" t="s">
        <v>72</v>
      </c>
      <c r="B4" s="371" t="s">
        <v>152</v>
      </c>
      <c r="C4" s="307" t="s">
        <v>4</v>
      </c>
      <c r="D4" s="307" t="s">
        <v>130</v>
      </c>
      <c r="E4" s="309" t="s">
        <v>131</v>
      </c>
    </row>
    <row r="5" spans="1:6" ht="20.100000000000001" customHeight="1" x14ac:dyDescent="0.25">
      <c r="A5" s="310" t="s">
        <v>73</v>
      </c>
      <c r="B5" s="171" t="s">
        <v>118</v>
      </c>
      <c r="C5" s="172">
        <f>'Abschreibungen V'!D52</f>
        <v>0</v>
      </c>
      <c r="D5" s="172"/>
      <c r="E5" s="195">
        <f>C5-D5</f>
        <v>0</v>
      </c>
    </row>
    <row r="6" spans="1:6" s="101" customFormat="1" ht="16.5" customHeight="1" x14ac:dyDescent="0.25">
      <c r="A6" s="311"/>
      <c r="B6" s="171" t="s">
        <v>119</v>
      </c>
      <c r="C6" s="204"/>
      <c r="D6" s="204"/>
      <c r="E6" s="195"/>
    </row>
    <row r="7" spans="1:6" s="101" customFormat="1" ht="20.100000000000001" customHeight="1" x14ac:dyDescent="0.25">
      <c r="A7" s="311">
        <v>721</v>
      </c>
      <c r="B7" s="299" t="s">
        <v>31</v>
      </c>
      <c r="C7" s="172">
        <f>'Darlehen V'!E15</f>
        <v>0</v>
      </c>
      <c r="D7" s="172"/>
      <c r="E7" s="195">
        <f t="shared" ref="E7:E22" si="0">C7-D7</f>
        <v>0</v>
      </c>
    </row>
    <row r="8" spans="1:6" s="101" customFormat="1" ht="20.100000000000001" customHeight="1" x14ac:dyDescent="0.25">
      <c r="A8" s="405"/>
      <c r="B8" s="300" t="s">
        <v>11</v>
      </c>
      <c r="C8" s="172">
        <f>'EK- Zins V'!H5</f>
        <v>0</v>
      </c>
      <c r="D8" s="172"/>
      <c r="E8" s="195">
        <f t="shared" si="0"/>
        <v>0</v>
      </c>
    </row>
    <row r="9" spans="1:6" s="101" customFormat="1" ht="26.25" customHeight="1" x14ac:dyDescent="0.25">
      <c r="A9" s="405"/>
      <c r="B9" s="300" t="s">
        <v>122</v>
      </c>
      <c r="C9" s="173">
        <f>SUM(C7:C8)</f>
        <v>0</v>
      </c>
      <c r="D9" s="173"/>
      <c r="E9" s="195">
        <f t="shared" si="0"/>
        <v>0</v>
      </c>
    </row>
    <row r="10" spans="1:6" x14ac:dyDescent="0.25">
      <c r="A10" s="311">
        <v>771</v>
      </c>
      <c r="B10" s="301" t="s">
        <v>120</v>
      </c>
      <c r="C10" s="205"/>
      <c r="D10" s="205"/>
      <c r="E10" s="195"/>
      <c r="F10" s="101"/>
    </row>
    <row r="11" spans="1:6" ht="20.100000000000001" customHeight="1" x14ac:dyDescent="0.25">
      <c r="A11" s="405"/>
      <c r="B11" s="299" t="s">
        <v>151</v>
      </c>
      <c r="C11" s="172">
        <f>'Instandhaltung V'!C5</f>
        <v>0</v>
      </c>
      <c r="D11" s="172"/>
      <c r="E11" s="195">
        <f t="shared" si="0"/>
        <v>0</v>
      </c>
      <c r="F11" s="101"/>
    </row>
    <row r="12" spans="1:6" ht="20.100000000000001" customHeight="1" x14ac:dyDescent="0.25">
      <c r="A12" s="405"/>
      <c r="B12" s="299" t="s">
        <v>214</v>
      </c>
      <c r="C12" s="172">
        <f>'Instandhaltung V'!C6</f>
        <v>0</v>
      </c>
      <c r="D12" s="172"/>
      <c r="E12" s="195">
        <f t="shared" si="0"/>
        <v>0</v>
      </c>
      <c r="F12" s="101"/>
    </row>
    <row r="13" spans="1:6" s="101" customFormat="1" ht="26.25" customHeight="1" x14ac:dyDescent="0.25">
      <c r="A13" s="312"/>
      <c r="B13" s="300" t="s">
        <v>123</v>
      </c>
      <c r="C13" s="173">
        <f>SUM(C11:C12)</f>
        <v>0</v>
      </c>
      <c r="D13" s="172"/>
      <c r="E13" s="195">
        <f t="shared" si="0"/>
        <v>0</v>
      </c>
    </row>
    <row r="14" spans="1:6" s="101" customFormat="1" ht="26.25" customHeight="1" x14ac:dyDescent="0.25">
      <c r="A14" s="310" t="s">
        <v>198</v>
      </c>
      <c r="B14" s="302" t="s">
        <v>184</v>
      </c>
      <c r="C14" s="173"/>
      <c r="D14" s="173"/>
      <c r="E14" s="195"/>
    </row>
    <row r="15" spans="1:6" s="101" customFormat="1" ht="26.25" customHeight="1" x14ac:dyDescent="0.25">
      <c r="A15" s="312"/>
      <c r="B15" s="299" t="s">
        <v>191</v>
      </c>
      <c r="C15" s="173">
        <f>'Darlehen V'!D15</f>
        <v>0</v>
      </c>
      <c r="D15" s="173"/>
      <c r="E15" s="195">
        <f t="shared" si="0"/>
        <v>0</v>
      </c>
    </row>
    <row r="16" spans="1:6" s="101" customFormat="1" ht="26.25" customHeight="1" x14ac:dyDescent="0.25">
      <c r="A16" s="312"/>
      <c r="B16" s="300" t="s">
        <v>186</v>
      </c>
      <c r="C16" s="173">
        <f>'Darlehen V'!D25</f>
        <v>0</v>
      </c>
      <c r="D16" s="173"/>
      <c r="E16" s="195">
        <f t="shared" si="0"/>
        <v>0</v>
      </c>
    </row>
    <row r="17" spans="1:19" s="101" customFormat="1" ht="26.25" customHeight="1" x14ac:dyDescent="0.25">
      <c r="A17" s="312"/>
      <c r="B17" s="300" t="s">
        <v>187</v>
      </c>
      <c r="C17" s="173">
        <f>SUM(C15:C16)</f>
        <v>0</v>
      </c>
      <c r="D17" s="173"/>
      <c r="E17" s="195">
        <f t="shared" si="0"/>
        <v>0</v>
      </c>
    </row>
    <row r="18" spans="1:19" ht="15.75" customHeight="1" x14ac:dyDescent="0.25">
      <c r="A18" s="310">
        <v>76</v>
      </c>
      <c r="B18" s="301" t="s">
        <v>121</v>
      </c>
      <c r="C18" s="173">
        <f>'Miete Pacht Leasing V'!E12</f>
        <v>0</v>
      </c>
      <c r="D18" s="173"/>
      <c r="E18" s="195">
        <f t="shared" si="0"/>
        <v>0</v>
      </c>
    </row>
    <row r="19" spans="1:19" s="100" customFormat="1" ht="31.5" customHeight="1" x14ac:dyDescent="0.25">
      <c r="A19" s="313"/>
      <c r="B19" s="303" t="s">
        <v>154</v>
      </c>
      <c r="C19" s="206"/>
      <c r="D19" s="206"/>
      <c r="E19" s="314"/>
      <c r="F19" s="102"/>
    </row>
    <row r="20" spans="1:19" ht="27.6" x14ac:dyDescent="0.25">
      <c r="A20" s="315" t="s">
        <v>20</v>
      </c>
      <c r="B20" s="304" t="s">
        <v>24</v>
      </c>
      <c r="C20" s="194">
        <f>'Auflösung Sonderposten V'!B16</f>
        <v>0</v>
      </c>
      <c r="D20" s="297"/>
      <c r="E20" s="195">
        <f t="shared" si="0"/>
        <v>0</v>
      </c>
      <c r="F20" s="100"/>
      <c r="G20" s="100"/>
      <c r="H20" s="100"/>
      <c r="I20" s="100"/>
    </row>
    <row r="21" spans="1:19" ht="20.100000000000001" customHeight="1" x14ac:dyDescent="0.25">
      <c r="A21" s="311">
        <v>483</v>
      </c>
      <c r="B21" s="300" t="s">
        <v>87</v>
      </c>
      <c r="C21" s="305"/>
      <c r="D21" s="194"/>
      <c r="E21" s="195">
        <f t="shared" si="0"/>
        <v>0</v>
      </c>
      <c r="F21" s="100"/>
      <c r="G21" s="100"/>
      <c r="H21" s="100"/>
      <c r="I21" s="100"/>
    </row>
    <row r="22" spans="1:19" ht="27" customHeight="1" thickBot="1" x14ac:dyDescent="0.3">
      <c r="A22" s="316"/>
      <c r="B22" s="317" t="s">
        <v>124</v>
      </c>
      <c r="C22" s="318">
        <f>SUM(C20:C21)</f>
        <v>0</v>
      </c>
      <c r="D22" s="326"/>
      <c r="E22" s="320">
        <f t="shared" si="0"/>
        <v>0</v>
      </c>
      <c r="F22" s="98"/>
      <c r="G22" s="98"/>
      <c r="H22" s="98"/>
      <c r="I22" s="98"/>
      <c r="J22" s="98"/>
      <c r="K22" s="98"/>
      <c r="L22" s="98"/>
      <c r="M22" s="98"/>
      <c r="N22" s="98"/>
      <c r="O22" s="98"/>
      <c r="P22" s="98"/>
      <c r="Q22" s="98"/>
      <c r="R22" s="98"/>
      <c r="S22" s="98"/>
    </row>
    <row r="24" spans="1:19" x14ac:dyDescent="0.25">
      <c r="A24" s="101" t="s">
        <v>183</v>
      </c>
    </row>
    <row r="26" spans="1:19" ht="34.5" customHeight="1" x14ac:dyDescent="0.25">
      <c r="A26" s="429" t="s">
        <v>228</v>
      </c>
      <c r="B26" s="429"/>
      <c r="C26" s="429"/>
    </row>
    <row r="27" spans="1:19" ht="14.4" thickBot="1" x14ac:dyDescent="0.3"/>
    <row r="28" spans="1:19" ht="15" customHeight="1" x14ac:dyDescent="0.25">
      <c r="A28" s="430" t="s">
        <v>225</v>
      </c>
      <c r="B28" s="431"/>
      <c r="C28" s="236">
        <f>C5+C9+C13+C18-C22</f>
        <v>0</v>
      </c>
    </row>
    <row r="29" spans="1:19" ht="15.75" customHeight="1" thickBot="1" x14ac:dyDescent="0.3">
      <c r="A29" s="399" t="s">
        <v>226</v>
      </c>
      <c r="B29" s="400"/>
      <c r="C29" s="237">
        <f>C9+C13+C17+C18</f>
        <v>0</v>
      </c>
    </row>
  </sheetData>
  <mergeCells count="5">
    <mergeCell ref="A8:A9"/>
    <mergeCell ref="A11:A12"/>
    <mergeCell ref="A26:C26"/>
    <mergeCell ref="A28:B28"/>
    <mergeCell ref="A29:B29"/>
  </mergeCells>
  <pageMargins left="0.31496062992125984" right="0.23622047244094491" top="0.55118110236220474" bottom="0.39370078740157483" header="0.31496062992125984" footer="0.31496062992125984"/>
  <pageSetup paperSize="9" scale="72" orientation="portrait" r:id="rId1"/>
  <headerFooter>
    <oddHeader>&amp;C&amp;"Arial,Fett"&amp;14&amp;A</oddHeader>
    <oddFooter>&amp;R&amp;D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10"/>
      <c r="B1" s="10"/>
      <c r="C1" s="10"/>
      <c r="D1" s="10"/>
      <c r="E1" s="10"/>
      <c r="F1" s="10"/>
      <c r="G1" s="10"/>
      <c r="H1" s="10"/>
      <c r="I1" s="111"/>
      <c r="J1" s="111"/>
      <c r="K1" s="111"/>
      <c r="L1" s="111"/>
      <c r="M1" s="10"/>
      <c r="N1" s="111"/>
      <c r="O1" s="10"/>
      <c r="P1" s="10"/>
      <c r="Q1" s="10"/>
    </row>
    <row r="2" spans="1:17" ht="163.5" customHeight="1" x14ac:dyDescent="0.25">
      <c r="A2" s="410" t="s">
        <v>141</v>
      </c>
      <c r="B2" s="410"/>
      <c r="C2" s="410"/>
      <c r="D2" s="410"/>
      <c r="E2" s="410"/>
      <c r="F2" s="410"/>
      <c r="G2" s="10"/>
      <c r="H2" s="10"/>
      <c r="I2" s="10"/>
      <c r="J2" s="10"/>
      <c r="K2" s="10"/>
      <c r="L2" s="10"/>
      <c r="M2" s="10"/>
      <c r="N2" s="10"/>
      <c r="O2" s="10"/>
      <c r="P2" s="10"/>
      <c r="Q2" s="10"/>
    </row>
    <row r="3" spans="1:17" ht="15" customHeight="1" x14ac:dyDescent="0.25">
      <c r="G3" s="10"/>
      <c r="H3" s="10"/>
      <c r="I3" s="10"/>
      <c r="J3" s="10"/>
      <c r="K3" s="10"/>
      <c r="L3" s="10"/>
      <c r="M3" s="10"/>
      <c r="N3" s="10"/>
      <c r="O3" s="10"/>
      <c r="P3" s="10"/>
      <c r="Q3" s="10"/>
    </row>
    <row r="4" spans="1:17" ht="15" customHeight="1" x14ac:dyDescent="0.25">
      <c r="G4" s="10"/>
      <c r="H4" s="10"/>
      <c r="I4" s="10"/>
      <c r="J4" s="10"/>
      <c r="K4" s="10"/>
      <c r="L4" s="10"/>
      <c r="M4" s="10"/>
      <c r="N4" s="10"/>
      <c r="O4" s="10"/>
      <c r="P4" s="10"/>
      <c r="Q4" s="10"/>
    </row>
    <row r="5" spans="1:17" ht="15" customHeight="1" x14ac:dyDescent="0.25">
      <c r="G5" s="10"/>
      <c r="H5" s="10"/>
      <c r="I5" s="10"/>
      <c r="J5" s="10"/>
      <c r="K5" s="10"/>
      <c r="L5" s="10"/>
      <c r="M5" s="10"/>
      <c r="N5" s="10"/>
      <c r="O5" s="10"/>
      <c r="P5" s="10"/>
      <c r="Q5" s="10"/>
    </row>
    <row r="6" spans="1:17" ht="15" customHeight="1" x14ac:dyDescent="0.25">
      <c r="G6" s="15"/>
      <c r="H6" s="10"/>
      <c r="I6" s="16"/>
      <c r="J6" s="16"/>
      <c r="K6" s="16"/>
      <c r="L6" s="10"/>
      <c r="M6" s="10"/>
      <c r="N6" s="16"/>
      <c r="O6" s="10"/>
      <c r="P6" s="10"/>
      <c r="Q6" s="10"/>
    </row>
    <row r="7" spans="1:17" ht="15" customHeight="1" x14ac:dyDescent="0.25">
      <c r="G7" s="10"/>
      <c r="H7" s="10"/>
      <c r="I7" s="16"/>
      <c r="J7" s="16"/>
      <c r="K7" s="16"/>
      <c r="L7" s="10"/>
      <c r="M7" s="16"/>
      <c r="N7" s="10"/>
      <c r="O7" s="16"/>
      <c r="P7" s="10"/>
      <c r="Q7" s="10"/>
    </row>
    <row r="8" spans="1:17" ht="15" customHeight="1" x14ac:dyDescent="0.25">
      <c r="G8" s="10"/>
      <c r="H8" s="10"/>
      <c r="I8" s="16"/>
      <c r="J8" s="16"/>
      <c r="K8" s="16"/>
      <c r="L8" s="10"/>
      <c r="M8" s="16"/>
      <c r="N8" s="10"/>
      <c r="O8" s="16"/>
      <c r="P8" s="10"/>
      <c r="Q8" s="10"/>
    </row>
    <row r="9" spans="1:17" ht="15" customHeight="1" x14ac:dyDescent="0.25">
      <c r="G9" s="15"/>
      <c r="H9" s="10"/>
      <c r="I9" s="16"/>
      <c r="J9" s="16"/>
      <c r="K9" s="16"/>
      <c r="L9" s="10"/>
      <c r="M9" s="10"/>
      <c r="N9" s="16"/>
      <c r="O9" s="10"/>
      <c r="P9" s="10"/>
      <c r="Q9" s="10"/>
    </row>
    <row r="10" spans="1:17" ht="15" customHeight="1" x14ac:dyDescent="0.25">
      <c r="G10" s="10"/>
      <c r="H10" s="10"/>
      <c r="I10" s="16"/>
      <c r="J10" s="16"/>
      <c r="K10" s="16"/>
      <c r="L10" s="10"/>
      <c r="M10" s="16"/>
      <c r="N10" s="10"/>
      <c r="O10" s="16"/>
      <c r="P10" s="10"/>
      <c r="Q10" s="10"/>
    </row>
    <row r="11" spans="1:17" ht="15" customHeight="1" x14ac:dyDescent="0.25">
      <c r="G11" s="15"/>
      <c r="H11" s="10"/>
      <c r="I11" s="16"/>
      <c r="J11" s="16"/>
      <c r="K11" s="16"/>
      <c r="L11" s="10"/>
      <c r="M11" s="10"/>
      <c r="N11" s="16"/>
      <c r="O11" s="10"/>
      <c r="P11" s="10"/>
      <c r="Q11" s="10"/>
    </row>
    <row r="12" spans="1:17" ht="15" customHeight="1" x14ac:dyDescent="0.25">
      <c r="A12" s="10"/>
      <c r="B12" s="10"/>
      <c r="C12" s="10"/>
      <c r="D12" s="10"/>
      <c r="E12" s="10"/>
      <c r="F12" s="14"/>
      <c r="G12" s="10"/>
      <c r="H12" s="10"/>
      <c r="I12" s="16"/>
      <c r="J12" s="16"/>
      <c r="K12" s="16"/>
      <c r="L12" s="10"/>
      <c r="M12" s="16"/>
      <c r="N12" s="10"/>
      <c r="O12" s="16"/>
      <c r="P12" s="10"/>
      <c r="Q12" s="10"/>
    </row>
    <row r="13" spans="1:17" ht="15" customHeight="1" x14ac:dyDescent="0.25">
      <c r="A13" s="10"/>
      <c r="B13" s="10"/>
      <c r="C13" s="10"/>
      <c r="D13" s="10"/>
      <c r="E13" s="10"/>
      <c r="F13" s="14"/>
      <c r="G13" s="15"/>
      <c r="H13" s="10"/>
      <c r="I13" s="16"/>
      <c r="J13" s="16"/>
      <c r="K13" s="16"/>
      <c r="L13" s="10"/>
      <c r="M13" s="10"/>
      <c r="N13" s="16"/>
      <c r="O13" s="10"/>
      <c r="P13" s="10"/>
      <c r="Q13" s="10"/>
    </row>
    <row r="14" spans="1:17" ht="15" customHeight="1" x14ac:dyDescent="0.25">
      <c r="A14" s="10"/>
      <c r="B14" s="10"/>
      <c r="C14" s="10"/>
      <c r="D14" s="10"/>
      <c r="E14" s="10"/>
      <c r="F14" s="14"/>
      <c r="G14" s="10"/>
      <c r="H14" s="10"/>
      <c r="I14" s="16"/>
      <c r="J14" s="16"/>
      <c r="K14" s="16"/>
      <c r="L14" s="10"/>
      <c r="M14" s="16"/>
      <c r="N14" s="10"/>
      <c r="O14" s="16"/>
      <c r="P14" s="10"/>
      <c r="Q14" s="10"/>
    </row>
    <row r="15" spans="1:17" ht="15" customHeight="1" x14ac:dyDescent="0.25">
      <c r="A15" s="10"/>
      <c r="B15" s="10"/>
      <c r="C15" s="10"/>
      <c r="D15" s="10"/>
      <c r="E15" s="10"/>
      <c r="F15" s="14"/>
      <c r="G15" s="15"/>
      <c r="H15" s="10"/>
      <c r="I15" s="16"/>
      <c r="J15" s="16"/>
      <c r="K15" s="16"/>
      <c r="L15" s="10"/>
      <c r="M15" s="10"/>
      <c r="N15" s="16"/>
      <c r="O15" s="10"/>
      <c r="P15" s="10"/>
      <c r="Q15" s="10"/>
    </row>
    <row r="16" spans="1:17" ht="15" customHeight="1" x14ac:dyDescent="0.25">
      <c r="A16" s="10"/>
      <c r="B16" s="10"/>
      <c r="C16" s="10"/>
      <c r="D16" s="10"/>
      <c r="E16" s="10"/>
      <c r="F16" s="14"/>
      <c r="G16" s="10"/>
      <c r="H16" s="10"/>
      <c r="I16" s="16"/>
      <c r="J16" s="16"/>
      <c r="K16" s="16"/>
      <c r="L16" s="10"/>
      <c r="M16" s="16"/>
      <c r="N16" s="10"/>
      <c r="O16" s="16"/>
      <c r="P16" s="10"/>
      <c r="Q16" s="10"/>
    </row>
    <row r="17" spans="1:17" ht="15" customHeight="1" x14ac:dyDescent="0.25">
      <c r="A17" s="10"/>
      <c r="B17" s="10"/>
      <c r="C17" s="10"/>
      <c r="D17" s="10"/>
      <c r="E17" s="10"/>
      <c r="F17" s="14"/>
      <c r="G17" s="15"/>
      <c r="H17" s="10"/>
      <c r="I17" s="16"/>
      <c r="J17" s="16"/>
      <c r="K17" s="16"/>
      <c r="L17" s="10"/>
      <c r="M17" s="10"/>
      <c r="N17" s="16"/>
      <c r="O17" s="10"/>
      <c r="P17" s="10"/>
      <c r="Q17" s="10"/>
    </row>
    <row r="18" spans="1:17" ht="15" customHeight="1" x14ac:dyDescent="0.25">
      <c r="A18" s="10"/>
      <c r="B18" s="10"/>
      <c r="C18" s="10"/>
      <c r="D18" s="10"/>
      <c r="E18" s="10"/>
      <c r="F18" s="14"/>
      <c r="G18" s="10"/>
      <c r="H18" s="10"/>
      <c r="I18" s="16"/>
      <c r="J18" s="16"/>
      <c r="K18" s="16"/>
      <c r="L18" s="10"/>
      <c r="M18" s="16"/>
      <c r="N18" s="10"/>
      <c r="O18" s="16"/>
      <c r="P18" s="10"/>
      <c r="Q18" s="10"/>
    </row>
    <row r="19" spans="1:17" ht="15" customHeight="1" x14ac:dyDescent="0.25">
      <c r="A19" s="10"/>
      <c r="B19" s="10"/>
      <c r="C19" s="10"/>
      <c r="D19" s="10"/>
      <c r="E19" s="10"/>
      <c r="F19" s="14"/>
      <c r="G19" s="15"/>
      <c r="H19" s="10"/>
      <c r="I19" s="16"/>
      <c r="J19" s="16"/>
      <c r="K19" s="16"/>
      <c r="L19" s="10"/>
      <c r="M19" s="10"/>
      <c r="N19" s="16"/>
      <c r="O19" s="10"/>
      <c r="P19" s="10"/>
      <c r="Q19" s="10"/>
    </row>
    <row r="20" spans="1:17" ht="15" customHeight="1" x14ac:dyDescent="0.25">
      <c r="A20" s="10"/>
      <c r="B20" s="10"/>
      <c r="C20" s="10"/>
      <c r="D20" s="10"/>
      <c r="E20" s="10"/>
      <c r="F20" s="14"/>
      <c r="G20" s="10"/>
      <c r="H20" s="10"/>
      <c r="I20" s="16"/>
      <c r="J20" s="16"/>
      <c r="K20" s="16"/>
      <c r="L20" s="10"/>
      <c r="M20" s="16"/>
      <c r="N20" s="10"/>
      <c r="O20" s="16"/>
      <c r="P20" s="10"/>
      <c r="Q20" s="10"/>
    </row>
    <row r="21" spans="1:17" ht="15" customHeight="1" x14ac:dyDescent="0.25">
      <c r="A21" s="10"/>
      <c r="B21" s="10"/>
      <c r="C21" s="10"/>
      <c r="D21" s="10"/>
      <c r="E21" s="10"/>
      <c r="F21" s="14"/>
      <c r="G21" s="15"/>
      <c r="H21" s="10"/>
      <c r="I21" s="16"/>
      <c r="J21" s="16"/>
      <c r="K21" s="16"/>
      <c r="L21" s="10"/>
      <c r="M21" s="10"/>
      <c r="N21" s="16"/>
      <c r="O21" s="10"/>
      <c r="P21" s="10"/>
      <c r="Q21" s="10"/>
    </row>
    <row r="22" spans="1:17" ht="15" customHeight="1" x14ac:dyDescent="0.25">
      <c r="A22" s="10"/>
      <c r="B22" s="10"/>
      <c r="C22" s="10"/>
      <c r="D22" s="10"/>
      <c r="E22" s="10"/>
      <c r="F22" s="14"/>
      <c r="G22" s="10"/>
      <c r="H22" s="10"/>
      <c r="I22" s="16"/>
      <c r="J22" s="16"/>
      <c r="K22" s="16"/>
      <c r="L22" s="10"/>
      <c r="M22" s="16"/>
      <c r="N22" s="10"/>
      <c r="O22" s="16"/>
      <c r="P22" s="10"/>
      <c r="Q22" s="10"/>
    </row>
    <row r="23" spans="1:17" ht="15" customHeight="1" x14ac:dyDescent="0.25">
      <c r="A23" s="10"/>
      <c r="B23" s="10"/>
      <c r="C23" s="10"/>
      <c r="D23" s="10"/>
      <c r="E23" s="10"/>
      <c r="F23" s="14"/>
      <c r="G23" s="15"/>
      <c r="H23" s="10"/>
      <c r="I23" s="16"/>
      <c r="J23" s="16"/>
      <c r="K23" s="16"/>
      <c r="L23" s="10"/>
      <c r="M23" s="10"/>
      <c r="N23" s="16"/>
      <c r="O23" s="10"/>
      <c r="P23" s="10"/>
      <c r="Q23" s="10"/>
    </row>
    <row r="24" spans="1:17" ht="15" customHeight="1" x14ac:dyDescent="0.25">
      <c r="A24" s="10"/>
      <c r="B24" s="10"/>
      <c r="C24" s="10"/>
      <c r="D24" s="10"/>
      <c r="E24" s="10"/>
      <c r="F24" s="14"/>
      <c r="G24" s="10"/>
      <c r="H24" s="10"/>
      <c r="I24" s="16"/>
      <c r="J24" s="16"/>
      <c r="K24" s="16"/>
      <c r="L24" s="10"/>
      <c r="M24" s="16"/>
      <c r="N24" s="10"/>
      <c r="O24" s="16"/>
      <c r="P24" s="10"/>
      <c r="Q24" s="10"/>
    </row>
    <row r="25" spans="1:17" ht="15" customHeight="1" x14ac:dyDescent="0.25">
      <c r="A25" s="10"/>
      <c r="B25" s="10"/>
      <c r="C25" s="10"/>
      <c r="D25" s="10"/>
      <c r="E25" s="10"/>
      <c r="F25" s="14"/>
      <c r="G25" s="15"/>
      <c r="H25" s="10"/>
      <c r="I25" s="16"/>
      <c r="J25" s="16"/>
      <c r="K25" s="16"/>
      <c r="L25" s="10"/>
      <c r="M25" s="10"/>
      <c r="N25" s="16"/>
      <c r="O25" s="10"/>
      <c r="P25" s="10"/>
      <c r="Q25" s="10"/>
    </row>
    <row r="26" spans="1:17" ht="15" customHeight="1" x14ac:dyDescent="0.25">
      <c r="A26" s="10"/>
      <c r="B26" s="10"/>
      <c r="C26" s="10"/>
      <c r="D26" s="10"/>
      <c r="E26" s="10"/>
      <c r="F26" s="14"/>
      <c r="G26" s="10"/>
      <c r="H26" s="10"/>
      <c r="I26" s="16"/>
      <c r="J26" s="16"/>
      <c r="K26" s="16"/>
      <c r="L26" s="10"/>
      <c r="M26" s="16"/>
      <c r="N26" s="10"/>
      <c r="O26" s="16"/>
      <c r="P26" s="10"/>
      <c r="Q26" s="10"/>
    </row>
    <row r="27" spans="1:17" ht="15" customHeight="1" x14ac:dyDescent="0.25">
      <c r="A27" s="10"/>
      <c r="B27" s="10"/>
      <c r="C27" s="10"/>
      <c r="D27" s="10"/>
      <c r="E27" s="10"/>
      <c r="F27" s="14"/>
      <c r="G27" s="15"/>
      <c r="H27" s="10"/>
      <c r="I27" s="16"/>
      <c r="J27" s="16"/>
      <c r="K27" s="16"/>
      <c r="L27" s="10"/>
      <c r="M27" s="10"/>
      <c r="N27" s="16"/>
      <c r="O27" s="10"/>
      <c r="P27" s="10"/>
      <c r="Q27" s="10"/>
    </row>
    <row r="28" spans="1:17" ht="15" customHeight="1" x14ac:dyDescent="0.25">
      <c r="A28" s="10"/>
      <c r="B28" s="10"/>
      <c r="C28" s="10"/>
      <c r="D28" s="10"/>
      <c r="E28" s="10"/>
      <c r="F28" s="14"/>
      <c r="G28" s="10"/>
      <c r="H28" s="10"/>
      <c r="I28" s="16"/>
      <c r="J28" s="16"/>
      <c r="K28" s="16"/>
      <c r="L28" s="10"/>
      <c r="M28" s="16"/>
      <c r="N28" s="10"/>
      <c r="O28" s="16"/>
      <c r="P28" s="10"/>
      <c r="Q28" s="10"/>
    </row>
    <row r="29" spans="1:17" ht="15" customHeight="1" x14ac:dyDescent="0.25">
      <c r="A29" s="10"/>
      <c r="B29" s="10"/>
      <c r="C29" s="10"/>
      <c r="D29" s="10"/>
      <c r="E29" s="10"/>
      <c r="F29" s="14"/>
      <c r="G29" s="15"/>
      <c r="H29" s="10"/>
      <c r="I29" s="16"/>
      <c r="J29" s="16"/>
      <c r="K29" s="16"/>
      <c r="L29" s="10"/>
      <c r="M29" s="10"/>
      <c r="N29" s="16"/>
      <c r="O29" s="10"/>
      <c r="P29" s="10"/>
      <c r="Q29" s="10"/>
    </row>
    <row r="30" spans="1:17" ht="15" customHeight="1" x14ac:dyDescent="0.25">
      <c r="A30" s="10"/>
      <c r="B30" s="10"/>
      <c r="C30" s="10"/>
      <c r="D30" s="10"/>
      <c r="E30" s="10"/>
      <c r="F30" s="14"/>
      <c r="G30" s="10"/>
      <c r="H30" s="10"/>
      <c r="I30" s="16"/>
      <c r="J30" s="16"/>
      <c r="K30" s="16"/>
      <c r="L30" s="10"/>
      <c r="M30" s="16"/>
      <c r="N30" s="10"/>
      <c r="O30" s="16"/>
      <c r="P30" s="10"/>
      <c r="Q30" s="10"/>
    </row>
    <row r="31" spans="1:17" ht="15" customHeight="1" x14ac:dyDescent="0.25">
      <c r="A31" s="10"/>
      <c r="B31" s="10"/>
      <c r="C31" s="10"/>
      <c r="D31" s="10"/>
      <c r="E31" s="10"/>
      <c r="F31" s="14"/>
      <c r="G31" s="15"/>
      <c r="H31" s="10"/>
      <c r="I31" s="16"/>
      <c r="J31" s="16"/>
      <c r="K31" s="16"/>
      <c r="L31" s="10"/>
      <c r="M31" s="10"/>
      <c r="N31" s="16"/>
      <c r="O31" s="10"/>
      <c r="P31" s="10"/>
      <c r="Q31" s="10"/>
    </row>
    <row r="32" spans="1:17" ht="15" customHeight="1" x14ac:dyDescent="0.25">
      <c r="A32" s="10"/>
      <c r="B32" s="10"/>
      <c r="C32" s="10"/>
      <c r="D32" s="10"/>
      <c r="E32" s="10"/>
      <c r="F32" s="14"/>
      <c r="G32" s="10"/>
      <c r="H32" s="10"/>
      <c r="I32" s="16"/>
      <c r="J32" s="16"/>
      <c r="K32" s="16"/>
      <c r="L32" s="10"/>
      <c r="M32" s="16"/>
      <c r="N32" s="10"/>
      <c r="O32" s="16"/>
      <c r="P32" s="10"/>
      <c r="Q32" s="10"/>
    </row>
    <row r="33" spans="1:17" ht="15" customHeight="1" x14ac:dyDescent="0.25">
      <c r="A33" s="10"/>
      <c r="B33" s="10"/>
      <c r="C33" s="10"/>
      <c r="D33" s="10"/>
      <c r="E33" s="10"/>
      <c r="F33" s="14"/>
      <c r="G33" s="15"/>
      <c r="H33" s="10"/>
      <c r="I33" s="16"/>
      <c r="J33" s="16"/>
      <c r="K33" s="16"/>
      <c r="L33" s="10"/>
      <c r="M33" s="10"/>
      <c r="N33" s="16"/>
      <c r="O33" s="10"/>
      <c r="P33" s="10"/>
      <c r="Q33" s="10"/>
    </row>
    <row r="34" spans="1:17" ht="15" customHeight="1" x14ac:dyDescent="0.25">
      <c r="A34" s="10"/>
      <c r="B34" s="10"/>
      <c r="C34" s="10"/>
      <c r="D34" s="10"/>
      <c r="E34" s="10"/>
      <c r="F34" s="14"/>
      <c r="G34" s="10"/>
      <c r="H34" s="10"/>
      <c r="I34" s="16"/>
      <c r="J34" s="16"/>
      <c r="K34" s="16"/>
      <c r="L34" s="10"/>
      <c r="M34" s="16"/>
      <c r="N34" s="10"/>
      <c r="O34" s="16"/>
      <c r="P34" s="10"/>
      <c r="Q34" s="10"/>
    </row>
    <row r="35" spans="1:17" ht="15" customHeight="1" x14ac:dyDescent="0.25">
      <c r="A35" s="10"/>
      <c r="B35" s="10"/>
      <c r="C35" s="10"/>
      <c r="D35" s="10"/>
      <c r="E35" s="10"/>
      <c r="F35" s="14"/>
      <c r="G35" s="15"/>
      <c r="H35" s="10"/>
      <c r="I35" s="16"/>
      <c r="J35" s="16"/>
      <c r="K35" s="16"/>
      <c r="L35" s="10"/>
      <c r="M35" s="10"/>
      <c r="N35" s="16"/>
      <c r="O35" s="10"/>
      <c r="P35" s="10"/>
      <c r="Q35" s="10"/>
    </row>
    <row r="36" spans="1:17" ht="15" customHeight="1" x14ac:dyDescent="0.25">
      <c r="A36" s="10"/>
      <c r="B36" s="10"/>
      <c r="C36" s="10"/>
      <c r="D36" s="10"/>
      <c r="E36" s="10"/>
      <c r="F36" s="14"/>
      <c r="G36" s="10"/>
      <c r="H36" s="10"/>
      <c r="I36" s="16"/>
      <c r="J36" s="16"/>
      <c r="K36" s="16"/>
      <c r="L36" s="10"/>
      <c r="M36" s="16"/>
      <c r="N36" s="10"/>
      <c r="O36" s="16"/>
      <c r="P36" s="10"/>
      <c r="Q36" s="10"/>
    </row>
    <row r="37" spans="1:17" ht="15" customHeight="1" x14ac:dyDescent="0.25">
      <c r="A37" s="10"/>
      <c r="B37" s="10"/>
      <c r="C37" s="10"/>
      <c r="D37" s="10"/>
      <c r="E37" s="10"/>
      <c r="F37" s="14"/>
      <c r="G37" s="15"/>
      <c r="H37" s="10"/>
      <c r="I37" s="16"/>
      <c r="J37" s="16"/>
      <c r="K37" s="16"/>
      <c r="L37" s="10"/>
      <c r="M37" s="10"/>
      <c r="N37" s="16"/>
      <c r="O37" s="10"/>
      <c r="P37" s="10"/>
      <c r="Q37" s="10"/>
    </row>
    <row r="38" spans="1:17" ht="15" customHeight="1" x14ac:dyDescent="0.25">
      <c r="A38" s="10"/>
      <c r="B38" s="10"/>
      <c r="C38" s="10"/>
      <c r="D38" s="10"/>
      <c r="E38" s="10"/>
      <c r="F38" s="14"/>
      <c r="G38" s="10"/>
      <c r="H38" s="10"/>
      <c r="I38" s="16"/>
      <c r="J38" s="16"/>
      <c r="K38" s="16"/>
      <c r="L38" s="10"/>
      <c r="M38" s="16"/>
      <c r="N38" s="10"/>
      <c r="O38" s="16"/>
      <c r="P38" s="10"/>
      <c r="Q38" s="10"/>
    </row>
    <row r="39" spans="1:17" ht="15" customHeight="1" x14ac:dyDescent="0.25">
      <c r="A39" s="10"/>
      <c r="B39" s="10"/>
      <c r="C39" s="10"/>
      <c r="D39" s="10"/>
      <c r="E39" s="10"/>
      <c r="F39" s="14"/>
      <c r="G39" s="15"/>
      <c r="H39" s="10"/>
      <c r="I39" s="16"/>
      <c r="J39" s="16"/>
      <c r="K39" s="16"/>
      <c r="L39" s="10"/>
      <c r="M39" s="10"/>
      <c r="N39" s="16"/>
      <c r="O39" s="10"/>
      <c r="P39" s="10"/>
      <c r="Q39" s="10"/>
    </row>
    <row r="40" spans="1:17" ht="15" customHeight="1" x14ac:dyDescent="0.25">
      <c r="A40" s="10"/>
      <c r="B40" s="10"/>
      <c r="C40" s="10"/>
      <c r="D40" s="10"/>
      <c r="E40" s="10"/>
      <c r="F40" s="14"/>
      <c r="G40" s="10"/>
      <c r="H40" s="10"/>
      <c r="I40" s="16"/>
      <c r="J40" s="16"/>
      <c r="K40" s="16"/>
      <c r="L40" s="10"/>
      <c r="M40" s="16"/>
      <c r="N40" s="10"/>
      <c r="O40" s="16"/>
      <c r="P40" s="10"/>
      <c r="Q40" s="10"/>
    </row>
    <row r="41" spans="1:17" ht="15" customHeight="1" x14ac:dyDescent="0.25">
      <c r="A41" s="10"/>
      <c r="B41" s="10"/>
      <c r="C41" s="10"/>
      <c r="D41" s="10"/>
      <c r="E41" s="10"/>
      <c r="F41" s="14"/>
      <c r="G41" s="15"/>
      <c r="H41" s="10"/>
      <c r="I41" s="16"/>
      <c r="J41" s="16"/>
      <c r="K41" s="16"/>
      <c r="L41" s="10"/>
      <c r="M41" s="10"/>
      <c r="N41" s="16"/>
      <c r="O41" s="10"/>
      <c r="P41" s="10"/>
      <c r="Q41" s="10"/>
    </row>
    <row r="42" spans="1:17" ht="15" customHeight="1" x14ac:dyDescent="0.25">
      <c r="A42" s="10"/>
      <c r="B42" s="10"/>
      <c r="C42" s="10"/>
      <c r="D42" s="10"/>
      <c r="E42" s="10"/>
      <c r="F42" s="14"/>
      <c r="G42" s="10"/>
      <c r="H42" s="10"/>
      <c r="I42" s="16"/>
      <c r="J42" s="16"/>
      <c r="K42" s="16"/>
      <c r="L42" s="10"/>
      <c r="M42" s="16"/>
      <c r="N42" s="10"/>
      <c r="O42" s="16"/>
      <c r="P42" s="10"/>
      <c r="Q42" s="10"/>
    </row>
    <row r="43" spans="1:17" ht="15" customHeight="1" x14ac:dyDescent="0.25">
      <c r="A43" s="10"/>
      <c r="B43" s="10"/>
      <c r="C43" s="10"/>
      <c r="D43" s="10"/>
      <c r="E43" s="10"/>
      <c r="F43" s="14"/>
      <c r="G43" s="15"/>
      <c r="H43" s="10"/>
      <c r="I43" s="16"/>
      <c r="J43" s="16"/>
      <c r="K43" s="16"/>
      <c r="L43" s="10"/>
      <c r="M43" s="10"/>
      <c r="N43" s="16"/>
      <c r="O43" s="10"/>
      <c r="P43" s="10"/>
      <c r="Q43" s="10"/>
    </row>
    <row r="44" spans="1:17" ht="15" customHeight="1" x14ac:dyDescent="0.25">
      <c r="A44" s="10"/>
      <c r="B44" s="10"/>
      <c r="C44" s="10"/>
      <c r="D44" s="10"/>
      <c r="E44" s="10"/>
      <c r="F44" s="14"/>
      <c r="G44" s="10"/>
      <c r="H44" s="10"/>
      <c r="I44" s="16"/>
      <c r="J44" s="16"/>
      <c r="K44" s="16"/>
      <c r="L44" s="10"/>
      <c r="M44" s="16"/>
      <c r="N44" s="10"/>
      <c r="O44" s="16"/>
      <c r="P44" s="10"/>
      <c r="Q44" s="10"/>
    </row>
    <row r="45" spans="1:17" ht="15" customHeight="1" x14ac:dyDescent="0.25">
      <c r="A45" s="10"/>
      <c r="B45" s="10"/>
      <c r="C45" s="10"/>
      <c r="D45" s="10"/>
      <c r="E45" s="10"/>
      <c r="F45" s="14"/>
      <c r="G45" s="15"/>
      <c r="H45" s="10"/>
      <c r="I45" s="16"/>
      <c r="J45" s="16"/>
      <c r="K45" s="16"/>
      <c r="L45" s="10"/>
      <c r="M45" s="10"/>
      <c r="N45" s="16"/>
      <c r="O45" s="10"/>
      <c r="P45" s="10"/>
      <c r="Q45" s="10"/>
    </row>
    <row r="46" spans="1:17" ht="15" customHeight="1" x14ac:dyDescent="0.25">
      <c r="A46" s="10"/>
      <c r="B46" s="10"/>
      <c r="C46" s="10"/>
      <c r="D46" s="10"/>
      <c r="E46" s="10"/>
      <c r="F46" s="14"/>
      <c r="G46" s="10"/>
      <c r="H46" s="10"/>
      <c r="I46" s="16"/>
      <c r="J46" s="16"/>
      <c r="K46" s="16"/>
      <c r="L46" s="10"/>
      <c r="M46" s="16"/>
      <c r="N46" s="10"/>
      <c r="O46" s="16"/>
      <c r="P46" s="10"/>
      <c r="Q46" s="10"/>
    </row>
    <row r="47" spans="1:17" ht="15" customHeight="1" x14ac:dyDescent="0.25">
      <c r="A47" s="10"/>
      <c r="B47" s="10"/>
      <c r="C47" s="10"/>
      <c r="D47" s="10"/>
      <c r="E47" s="10"/>
      <c r="F47" s="14"/>
      <c r="G47" s="15"/>
      <c r="H47" s="10"/>
      <c r="I47" s="16"/>
      <c r="J47" s="16"/>
      <c r="K47" s="16"/>
      <c r="L47" s="10"/>
      <c r="M47" s="10"/>
      <c r="N47" s="16"/>
      <c r="O47" s="10"/>
      <c r="P47" s="10"/>
      <c r="Q47" s="10"/>
    </row>
    <row r="48" spans="1:17" ht="15" customHeight="1" x14ac:dyDescent="0.25">
      <c r="A48" s="10"/>
      <c r="B48" s="10"/>
      <c r="C48" s="10"/>
      <c r="D48" s="10"/>
      <c r="E48" s="10"/>
      <c r="F48" s="14"/>
      <c r="G48" s="10"/>
      <c r="H48" s="10"/>
      <c r="I48" s="16"/>
      <c r="J48" s="16"/>
      <c r="K48" s="16"/>
      <c r="L48" s="10"/>
      <c r="M48" s="16"/>
      <c r="N48" s="10"/>
      <c r="O48" s="16"/>
      <c r="P48" s="10"/>
      <c r="Q48" s="10"/>
    </row>
    <row r="49" spans="1:17" ht="15" customHeight="1" x14ac:dyDescent="0.25">
      <c r="A49" s="10"/>
      <c r="B49" s="10"/>
      <c r="C49" s="10"/>
      <c r="D49" s="10"/>
      <c r="E49" s="10"/>
      <c r="F49" s="14"/>
      <c r="G49" s="15"/>
      <c r="H49" s="10"/>
      <c r="I49" s="16"/>
      <c r="J49" s="16"/>
      <c r="K49" s="16"/>
      <c r="L49" s="10"/>
      <c r="M49" s="10"/>
      <c r="N49" s="16"/>
      <c r="O49" s="10"/>
      <c r="P49" s="10"/>
      <c r="Q49" s="10"/>
    </row>
    <row r="50" spans="1:17" ht="15" customHeight="1" x14ac:dyDescent="0.25">
      <c r="A50" s="10"/>
      <c r="B50" s="10"/>
      <c r="C50" s="10"/>
      <c r="D50" s="10"/>
      <c r="E50" s="10"/>
      <c r="F50" s="14"/>
      <c r="G50" s="10"/>
      <c r="H50" s="10"/>
      <c r="I50" s="16"/>
      <c r="J50" s="16"/>
      <c r="K50" s="16"/>
      <c r="L50" s="10"/>
      <c r="M50" s="16"/>
      <c r="N50" s="10"/>
      <c r="O50" s="16"/>
      <c r="P50" s="10"/>
      <c r="Q50" s="10"/>
    </row>
    <row r="51" spans="1:17" ht="15" customHeight="1" x14ac:dyDescent="0.25">
      <c r="A51" s="10"/>
      <c r="B51" s="10"/>
      <c r="C51" s="10"/>
      <c r="D51" s="10"/>
      <c r="E51" s="10"/>
      <c r="F51" s="14"/>
      <c r="G51" s="15"/>
      <c r="H51" s="10"/>
      <c r="I51" s="16"/>
      <c r="J51" s="16"/>
      <c r="K51" s="16"/>
      <c r="L51" s="10"/>
      <c r="M51" s="10"/>
      <c r="N51" s="16"/>
      <c r="O51" s="10"/>
      <c r="P51" s="10"/>
      <c r="Q51" s="10"/>
    </row>
    <row r="52" spans="1:17" ht="15" customHeight="1" x14ac:dyDescent="0.25">
      <c r="A52" s="10"/>
      <c r="B52" s="10"/>
      <c r="C52" s="10"/>
      <c r="D52" s="10"/>
      <c r="E52" s="10"/>
      <c r="F52" s="14"/>
      <c r="G52" s="10"/>
      <c r="H52" s="10"/>
      <c r="I52" s="16"/>
      <c r="J52" s="16"/>
      <c r="K52" s="16"/>
      <c r="L52" s="10"/>
      <c r="M52" s="16"/>
      <c r="N52" s="10"/>
      <c r="O52" s="16"/>
      <c r="P52" s="10"/>
      <c r="Q52" s="10"/>
    </row>
    <row r="53" spans="1:17" ht="15" customHeight="1" x14ac:dyDescent="0.25">
      <c r="A53" s="10"/>
      <c r="B53" s="10"/>
      <c r="C53" s="10"/>
      <c r="D53" s="10"/>
      <c r="E53" s="10"/>
      <c r="F53" s="14"/>
      <c r="G53" s="15"/>
      <c r="H53" s="10"/>
      <c r="I53" s="16"/>
      <c r="J53" s="16"/>
      <c r="K53" s="16"/>
      <c r="L53" s="10"/>
      <c r="M53" s="10"/>
      <c r="N53" s="16"/>
      <c r="O53" s="10"/>
      <c r="P53" s="10"/>
      <c r="Q53" s="10"/>
    </row>
    <row r="54" spans="1:17" ht="15" customHeight="1" x14ac:dyDescent="0.25">
      <c r="A54" s="10"/>
      <c r="B54" s="10"/>
      <c r="C54" s="10"/>
      <c r="D54" s="10"/>
      <c r="E54" s="10"/>
      <c r="F54" s="14"/>
      <c r="G54" s="10"/>
      <c r="H54" s="10"/>
      <c r="I54" s="16"/>
      <c r="J54" s="16"/>
      <c r="K54" s="16"/>
      <c r="L54" s="10"/>
      <c r="M54" s="16"/>
      <c r="N54" s="10"/>
      <c r="O54" s="16"/>
      <c r="P54" s="10"/>
      <c r="Q54" s="10"/>
    </row>
    <row r="55" spans="1:17" ht="15" customHeight="1" x14ac:dyDescent="0.25">
      <c r="A55" s="10"/>
      <c r="B55" s="10"/>
      <c r="C55" s="10"/>
      <c r="D55" s="10"/>
      <c r="E55" s="10"/>
      <c r="F55" s="14"/>
      <c r="G55" s="15"/>
      <c r="H55" s="10"/>
      <c r="I55" s="16"/>
      <c r="J55" s="16"/>
      <c r="K55" s="16"/>
      <c r="L55" s="10"/>
      <c r="M55" s="10"/>
      <c r="N55" s="16"/>
      <c r="O55" s="10"/>
      <c r="P55" s="10"/>
      <c r="Q55" s="10"/>
    </row>
    <row r="56" spans="1:17" ht="15" customHeight="1" x14ac:dyDescent="0.25">
      <c r="A56" s="10"/>
      <c r="B56" s="10"/>
      <c r="C56" s="10"/>
      <c r="D56" s="10"/>
      <c r="E56" s="10"/>
      <c r="F56" s="14"/>
      <c r="G56" s="10"/>
      <c r="H56" s="10"/>
      <c r="I56" s="16"/>
      <c r="J56" s="16"/>
      <c r="K56" s="16"/>
      <c r="L56" s="10"/>
      <c r="M56" s="16"/>
      <c r="N56" s="10"/>
      <c r="O56" s="16"/>
      <c r="P56" s="10"/>
      <c r="Q56" s="10"/>
    </row>
    <row r="57" spans="1:17" ht="15" customHeight="1" x14ac:dyDescent="0.25">
      <c r="A57" s="10"/>
      <c r="B57" s="10"/>
      <c r="C57" s="10"/>
      <c r="D57" s="10"/>
      <c r="E57" s="10"/>
      <c r="F57" s="14"/>
      <c r="G57" s="15"/>
      <c r="H57" s="10"/>
      <c r="I57" s="16"/>
      <c r="J57" s="16"/>
      <c r="K57" s="16"/>
      <c r="L57" s="10"/>
      <c r="M57" s="10"/>
      <c r="N57" s="16"/>
      <c r="O57" s="10"/>
      <c r="P57" s="10"/>
      <c r="Q57" s="10"/>
    </row>
    <row r="58" spans="1:17" ht="15" customHeight="1" x14ac:dyDescent="0.25">
      <c r="A58" s="10"/>
      <c r="B58" s="10"/>
      <c r="C58" s="10"/>
      <c r="D58" s="10"/>
      <c r="E58" s="10"/>
      <c r="F58" s="14"/>
      <c r="G58" s="10"/>
      <c r="H58" s="10"/>
      <c r="I58" s="16"/>
      <c r="J58" s="16"/>
      <c r="K58" s="16"/>
      <c r="L58" s="10"/>
      <c r="M58" s="16"/>
      <c r="N58" s="10"/>
      <c r="O58" s="16"/>
      <c r="P58" s="10"/>
      <c r="Q58" s="10"/>
    </row>
    <row r="59" spans="1:17" ht="15" customHeight="1" x14ac:dyDescent="0.25">
      <c r="A59" s="10"/>
      <c r="B59" s="10"/>
      <c r="C59" s="10"/>
      <c r="D59" s="10"/>
      <c r="E59" s="10"/>
      <c r="F59" s="14"/>
      <c r="G59" s="15"/>
      <c r="H59" s="10"/>
      <c r="I59" s="16"/>
      <c r="J59" s="16"/>
      <c r="K59" s="16"/>
      <c r="L59" s="10"/>
      <c r="M59" s="10"/>
      <c r="N59" s="16"/>
      <c r="O59" s="10"/>
      <c r="P59" s="10"/>
      <c r="Q59" s="10"/>
    </row>
    <row r="60" spans="1:17" ht="15" customHeight="1" x14ac:dyDescent="0.25">
      <c r="A60" s="10"/>
      <c r="B60" s="10"/>
      <c r="C60" s="10"/>
      <c r="D60" s="10"/>
      <c r="E60" s="10"/>
      <c r="F60" s="14"/>
      <c r="G60" s="10"/>
      <c r="H60" s="10"/>
      <c r="I60" s="16"/>
      <c r="J60" s="16"/>
      <c r="K60" s="16"/>
      <c r="L60" s="10"/>
      <c r="M60" s="16"/>
      <c r="N60" s="10"/>
      <c r="O60" s="16"/>
      <c r="P60" s="10"/>
      <c r="Q60" s="10"/>
    </row>
    <row r="61" spans="1:17" ht="15" customHeight="1" x14ac:dyDescent="0.25">
      <c r="A61" s="10"/>
      <c r="B61" s="10"/>
      <c r="C61" s="10"/>
      <c r="D61" s="13"/>
      <c r="E61" s="13"/>
      <c r="F61" s="10"/>
      <c r="G61" s="10"/>
      <c r="H61" s="13"/>
      <c r="I61" s="17"/>
      <c r="J61" s="17"/>
      <c r="K61" s="17"/>
      <c r="L61" s="112"/>
      <c r="M61" s="10"/>
      <c r="N61" s="18"/>
      <c r="O61" s="10"/>
      <c r="P61" s="10"/>
      <c r="Q61" s="10"/>
    </row>
    <row r="62" spans="1:17" ht="15" customHeight="1" x14ac:dyDescent="0.25">
      <c r="A62" s="10"/>
      <c r="B62" s="10"/>
      <c r="C62" s="10"/>
      <c r="D62" s="10"/>
      <c r="E62" s="10"/>
      <c r="F62" s="10"/>
      <c r="G62" s="10"/>
      <c r="H62" s="10"/>
      <c r="I62" s="18"/>
      <c r="J62" s="18"/>
      <c r="K62" s="18"/>
      <c r="L62" s="10"/>
      <c r="M62" s="10"/>
      <c r="N62" s="18"/>
      <c r="O62" s="113"/>
      <c r="P62" s="10"/>
      <c r="Q62" s="10"/>
    </row>
    <row r="63" spans="1:17" ht="15" customHeight="1" x14ac:dyDescent="0.25">
      <c r="A63" s="10"/>
      <c r="B63" s="13"/>
      <c r="C63" s="10"/>
      <c r="D63" s="10"/>
      <c r="E63" s="13"/>
      <c r="F63" s="10"/>
      <c r="G63" s="10"/>
      <c r="H63" s="10"/>
      <c r="I63" s="10"/>
      <c r="J63" s="10"/>
      <c r="K63" s="10"/>
      <c r="L63" s="10"/>
      <c r="M63" s="10"/>
      <c r="N63" s="10"/>
      <c r="O63" s="10"/>
      <c r="P63" s="10"/>
      <c r="Q63" s="10"/>
    </row>
    <row r="64" spans="1:17" ht="15" customHeight="1" x14ac:dyDescent="0.25">
      <c r="A64" s="10"/>
      <c r="B64" s="10"/>
      <c r="C64" s="10"/>
      <c r="D64" s="10"/>
      <c r="E64" s="10"/>
      <c r="F64" s="10"/>
      <c r="G64" s="10"/>
      <c r="H64" s="10"/>
      <c r="I64" s="10"/>
      <c r="J64" s="10"/>
      <c r="K64" s="10"/>
      <c r="L64" s="10"/>
      <c r="M64" s="10"/>
      <c r="N64" s="10"/>
      <c r="O64" s="10"/>
      <c r="P64" s="10"/>
      <c r="Q64" s="10"/>
    </row>
    <row r="65" spans="1:17" ht="15" customHeight="1" x14ac:dyDescent="0.25">
      <c r="A65" s="10"/>
      <c r="B65" s="10"/>
      <c r="C65" s="10"/>
      <c r="D65" s="10"/>
      <c r="E65" s="10"/>
      <c r="F65" s="14"/>
      <c r="G65" s="15"/>
      <c r="H65" s="10"/>
      <c r="I65" s="16"/>
      <c r="J65" s="16"/>
      <c r="K65" s="16"/>
      <c r="L65" s="10"/>
      <c r="M65" s="10"/>
      <c r="N65" s="16"/>
      <c r="O65" s="10"/>
      <c r="P65" s="10"/>
      <c r="Q65" s="10"/>
    </row>
    <row r="66" spans="1:17" ht="15" customHeight="1" x14ac:dyDescent="0.25">
      <c r="A66" s="10"/>
      <c r="B66" s="10"/>
      <c r="C66" s="10"/>
      <c r="D66" s="10"/>
      <c r="E66" s="10"/>
      <c r="F66" s="14"/>
      <c r="G66" s="10"/>
      <c r="H66" s="10"/>
      <c r="I66" s="16"/>
      <c r="J66" s="16"/>
      <c r="K66" s="16"/>
      <c r="L66" s="10"/>
      <c r="M66" s="16"/>
      <c r="N66" s="10"/>
      <c r="O66" s="16"/>
      <c r="P66" s="10"/>
      <c r="Q66" s="10"/>
    </row>
    <row r="67" spans="1:17" ht="15" customHeight="1" x14ac:dyDescent="0.25">
      <c r="A67" s="10"/>
      <c r="B67" s="10"/>
      <c r="C67" s="10"/>
      <c r="D67" s="10"/>
      <c r="E67" s="10"/>
      <c r="F67" s="14"/>
      <c r="G67" s="15"/>
      <c r="H67" s="10"/>
      <c r="I67" s="16"/>
      <c r="J67" s="16"/>
      <c r="K67" s="16"/>
      <c r="L67" s="10"/>
      <c r="M67" s="10"/>
      <c r="N67" s="16"/>
      <c r="O67" s="10"/>
      <c r="P67" s="10"/>
      <c r="Q67" s="10"/>
    </row>
    <row r="68" spans="1:17" ht="15" customHeight="1" x14ac:dyDescent="0.25">
      <c r="A68" s="10"/>
      <c r="B68" s="10"/>
      <c r="C68" s="10"/>
      <c r="D68" s="10"/>
      <c r="E68" s="10"/>
      <c r="F68" s="14"/>
      <c r="G68" s="10"/>
      <c r="H68" s="10"/>
      <c r="I68" s="16"/>
      <c r="J68" s="16"/>
      <c r="K68" s="16"/>
      <c r="L68" s="10"/>
      <c r="M68" s="16"/>
      <c r="N68" s="10"/>
      <c r="O68" s="16"/>
      <c r="P68" s="10"/>
      <c r="Q68" s="10"/>
    </row>
    <row r="69" spans="1:17" ht="15" customHeight="1" x14ac:dyDescent="0.25">
      <c r="A69" s="10"/>
      <c r="B69" s="10"/>
      <c r="C69" s="10"/>
      <c r="D69" s="10"/>
      <c r="E69" s="10"/>
      <c r="F69" s="14"/>
      <c r="G69" s="15"/>
      <c r="H69" s="10"/>
      <c r="I69" s="16"/>
      <c r="J69" s="16"/>
      <c r="K69" s="16"/>
      <c r="L69" s="10"/>
      <c r="M69" s="10"/>
      <c r="N69" s="16"/>
      <c r="O69" s="10"/>
      <c r="P69" s="10"/>
      <c r="Q69" s="10"/>
    </row>
    <row r="70" spans="1:17" ht="15" customHeight="1" x14ac:dyDescent="0.25">
      <c r="A70" s="10"/>
      <c r="B70" s="10"/>
      <c r="C70" s="10"/>
      <c r="D70" s="10"/>
      <c r="E70" s="10"/>
      <c r="F70" s="14"/>
      <c r="G70" s="10"/>
      <c r="H70" s="10"/>
      <c r="I70" s="16"/>
      <c r="J70" s="16"/>
      <c r="K70" s="16"/>
      <c r="L70" s="10"/>
      <c r="M70" s="16"/>
      <c r="N70" s="10"/>
      <c r="O70" s="16"/>
      <c r="P70" s="10"/>
      <c r="Q70" s="10"/>
    </row>
    <row r="71" spans="1:17" ht="15" customHeight="1" x14ac:dyDescent="0.25">
      <c r="A71" s="10"/>
      <c r="B71" s="10"/>
      <c r="C71" s="10"/>
      <c r="D71" s="10"/>
      <c r="E71" s="10"/>
      <c r="F71" s="14"/>
      <c r="G71" s="15"/>
      <c r="H71" s="10"/>
      <c r="I71" s="16"/>
      <c r="J71" s="16"/>
      <c r="K71" s="16"/>
      <c r="L71" s="10"/>
      <c r="M71" s="10"/>
      <c r="N71" s="16"/>
      <c r="O71" s="10"/>
      <c r="P71" s="10"/>
      <c r="Q71" s="10"/>
    </row>
    <row r="72" spans="1:17" ht="15" customHeight="1" x14ac:dyDescent="0.25">
      <c r="A72" s="10"/>
      <c r="B72" s="10"/>
      <c r="C72" s="10"/>
      <c r="D72" s="10"/>
      <c r="E72" s="10"/>
      <c r="F72" s="14"/>
      <c r="G72" s="10"/>
      <c r="H72" s="10"/>
      <c r="I72" s="16"/>
      <c r="J72" s="16"/>
      <c r="K72" s="16"/>
      <c r="L72" s="10"/>
      <c r="M72" s="16"/>
      <c r="N72" s="10"/>
      <c r="O72" s="16"/>
      <c r="P72" s="10"/>
      <c r="Q72" s="10"/>
    </row>
    <row r="73" spans="1:17" ht="15" customHeight="1" x14ac:dyDescent="0.25">
      <c r="A73" s="10"/>
      <c r="B73" s="10"/>
      <c r="C73" s="10"/>
      <c r="D73" s="10"/>
      <c r="E73" s="10"/>
      <c r="F73" s="14"/>
      <c r="G73" s="15"/>
      <c r="H73" s="10"/>
      <c r="I73" s="16"/>
      <c r="J73" s="16"/>
      <c r="K73" s="16"/>
      <c r="L73" s="10"/>
      <c r="M73" s="10"/>
      <c r="N73" s="16"/>
      <c r="O73" s="10"/>
      <c r="P73" s="10"/>
      <c r="Q73" s="10"/>
    </row>
    <row r="74" spans="1:17" ht="15" customHeight="1" x14ac:dyDescent="0.25">
      <c r="A74" s="10"/>
      <c r="B74" s="10"/>
      <c r="C74" s="10"/>
      <c r="D74" s="10"/>
      <c r="E74" s="10"/>
      <c r="F74" s="14"/>
      <c r="G74" s="10"/>
      <c r="H74" s="10"/>
      <c r="I74" s="16"/>
      <c r="J74" s="16"/>
      <c r="K74" s="16"/>
      <c r="L74" s="10"/>
      <c r="M74" s="16"/>
      <c r="N74" s="10"/>
      <c r="O74" s="16"/>
      <c r="P74" s="10"/>
      <c r="Q74" s="10"/>
    </row>
    <row r="75" spans="1:17" ht="15" customHeight="1" x14ac:dyDescent="0.25">
      <c r="A75" s="10"/>
      <c r="B75" s="10"/>
      <c r="C75" s="10"/>
      <c r="D75" s="13"/>
      <c r="E75" s="13"/>
      <c r="F75" s="10"/>
      <c r="G75" s="10"/>
      <c r="H75" s="13"/>
      <c r="I75" s="17"/>
      <c r="J75" s="17"/>
      <c r="K75" s="17"/>
      <c r="L75" s="112"/>
      <c r="M75" s="10"/>
      <c r="N75" s="18"/>
      <c r="O75" s="10"/>
      <c r="P75" s="10"/>
      <c r="Q75" s="10"/>
    </row>
    <row r="76" spans="1:17" ht="15" customHeight="1" x14ac:dyDescent="0.25">
      <c r="A76" s="10"/>
      <c r="B76" s="10"/>
      <c r="C76" s="10"/>
      <c r="D76" s="10"/>
      <c r="E76" s="10"/>
      <c r="F76" s="10"/>
      <c r="G76" s="10"/>
      <c r="H76" s="10"/>
      <c r="I76" s="18"/>
      <c r="J76" s="18"/>
      <c r="K76" s="18"/>
      <c r="L76" s="10"/>
      <c r="M76" s="10"/>
      <c r="N76" s="18"/>
      <c r="O76" s="10"/>
      <c r="P76" s="10"/>
      <c r="Q76" s="10"/>
    </row>
    <row r="77" spans="1:17" ht="15" customHeight="1" x14ac:dyDescent="0.25">
      <c r="A77" s="10"/>
      <c r="B77" s="13"/>
      <c r="C77" s="10"/>
      <c r="D77" s="10"/>
      <c r="E77" s="13"/>
      <c r="F77" s="10"/>
      <c r="G77" s="10"/>
      <c r="H77" s="10"/>
      <c r="I77" s="10"/>
      <c r="J77" s="10"/>
      <c r="K77" s="10"/>
      <c r="L77" s="10"/>
      <c r="M77" s="10"/>
      <c r="N77" s="10"/>
      <c r="O77" s="10"/>
      <c r="P77" s="10"/>
      <c r="Q77" s="10"/>
    </row>
    <row r="78" spans="1:17" ht="15" customHeight="1" x14ac:dyDescent="0.25">
      <c r="A78" s="10"/>
      <c r="B78" s="10"/>
      <c r="C78" s="10"/>
      <c r="D78" s="10"/>
      <c r="E78" s="10"/>
      <c r="F78" s="10"/>
      <c r="G78" s="10"/>
      <c r="H78" s="10"/>
      <c r="I78" s="10"/>
      <c r="J78" s="10"/>
      <c r="K78" s="10"/>
      <c r="L78" s="10"/>
      <c r="M78" s="10"/>
      <c r="N78" s="10"/>
      <c r="O78" s="10"/>
      <c r="P78" s="10"/>
      <c r="Q78" s="10"/>
    </row>
    <row r="79" spans="1:17" ht="15" customHeight="1" x14ac:dyDescent="0.25">
      <c r="A79" s="10"/>
      <c r="B79" s="10"/>
      <c r="C79" s="10"/>
      <c r="D79" s="10"/>
      <c r="E79" s="10"/>
      <c r="F79" s="14"/>
      <c r="G79" s="15"/>
      <c r="H79" s="10"/>
      <c r="I79" s="16"/>
      <c r="J79" s="16"/>
      <c r="K79" s="16"/>
      <c r="L79" s="10"/>
      <c r="M79" s="10"/>
      <c r="N79" s="16"/>
      <c r="O79" s="10"/>
      <c r="P79" s="10"/>
      <c r="Q79" s="10"/>
    </row>
    <row r="80" spans="1:17" ht="15" customHeight="1" x14ac:dyDescent="0.25">
      <c r="A80" s="10"/>
      <c r="B80" s="10"/>
      <c r="C80" s="10"/>
      <c r="D80" s="10"/>
      <c r="E80" s="10"/>
      <c r="F80" s="14"/>
      <c r="G80" s="10"/>
      <c r="H80" s="10"/>
      <c r="I80" s="16"/>
      <c r="J80" s="16"/>
      <c r="K80" s="16"/>
      <c r="L80" s="10"/>
      <c r="M80" s="16"/>
      <c r="N80" s="10"/>
      <c r="O80" s="16"/>
      <c r="P80" s="10"/>
      <c r="Q80" s="10"/>
    </row>
    <row r="81" spans="1:17" ht="15" customHeight="1" x14ac:dyDescent="0.25">
      <c r="A81" s="10"/>
      <c r="B81" s="10"/>
      <c r="C81" s="10"/>
      <c r="D81" s="10"/>
      <c r="E81" s="10"/>
      <c r="F81" s="14"/>
      <c r="G81" s="15"/>
      <c r="H81" s="10"/>
      <c r="I81" s="16"/>
      <c r="J81" s="16"/>
      <c r="K81" s="16"/>
      <c r="L81" s="10"/>
      <c r="M81" s="10"/>
      <c r="N81" s="16"/>
      <c r="O81" s="10"/>
      <c r="P81" s="10"/>
      <c r="Q81" s="10"/>
    </row>
    <row r="82" spans="1:17" ht="15" customHeight="1" x14ac:dyDescent="0.25">
      <c r="A82" s="10"/>
      <c r="B82" s="10"/>
      <c r="C82" s="10"/>
      <c r="D82" s="10"/>
      <c r="E82" s="10"/>
      <c r="F82" s="14"/>
      <c r="G82" s="10"/>
      <c r="H82" s="10"/>
      <c r="I82" s="16"/>
      <c r="J82" s="16"/>
      <c r="K82" s="16"/>
      <c r="L82" s="10"/>
      <c r="M82" s="16"/>
      <c r="N82" s="10"/>
      <c r="O82" s="16"/>
      <c r="P82" s="10"/>
      <c r="Q82" s="10"/>
    </row>
    <row r="83" spans="1:17" ht="15" customHeight="1" x14ac:dyDescent="0.25">
      <c r="A83" s="10"/>
      <c r="B83" s="10"/>
      <c r="C83" s="10"/>
      <c r="D83" s="10"/>
      <c r="E83" s="10"/>
      <c r="F83" s="14"/>
      <c r="G83" s="15"/>
      <c r="H83" s="10"/>
      <c r="I83" s="16"/>
      <c r="J83" s="16"/>
      <c r="K83" s="16"/>
      <c r="L83" s="10"/>
      <c r="M83" s="10"/>
      <c r="N83" s="16"/>
      <c r="O83" s="10"/>
      <c r="P83" s="10"/>
      <c r="Q83" s="10"/>
    </row>
    <row r="84" spans="1:17" ht="15" customHeight="1" x14ac:dyDescent="0.25">
      <c r="A84" s="10"/>
      <c r="B84" s="10"/>
      <c r="C84" s="10"/>
      <c r="D84" s="10"/>
      <c r="E84" s="10"/>
      <c r="F84" s="14"/>
      <c r="G84" s="10"/>
      <c r="H84" s="10"/>
      <c r="I84" s="16"/>
      <c r="J84" s="16"/>
      <c r="K84" s="16"/>
      <c r="L84" s="10"/>
      <c r="M84" s="16"/>
      <c r="N84" s="10"/>
      <c r="O84" s="16"/>
      <c r="P84" s="10"/>
      <c r="Q84" s="10"/>
    </row>
    <row r="85" spans="1:17" ht="15" customHeight="1" x14ac:dyDescent="0.25">
      <c r="A85" s="10"/>
      <c r="B85" s="10"/>
      <c r="C85" s="10"/>
      <c r="D85" s="10"/>
      <c r="E85" s="10"/>
      <c r="F85" s="14"/>
      <c r="G85" s="15"/>
      <c r="H85" s="10"/>
      <c r="I85" s="16"/>
      <c r="J85" s="16"/>
      <c r="K85" s="16"/>
      <c r="L85" s="10"/>
      <c r="M85" s="10"/>
      <c r="N85" s="16"/>
      <c r="O85" s="10"/>
      <c r="P85" s="10"/>
      <c r="Q85" s="10"/>
    </row>
    <row r="86" spans="1:17" ht="15" customHeight="1" x14ac:dyDescent="0.25">
      <c r="A86" s="10"/>
      <c r="B86" s="10"/>
      <c r="C86" s="10"/>
      <c r="D86" s="10"/>
      <c r="E86" s="10"/>
      <c r="F86" s="10"/>
      <c r="G86" s="10"/>
      <c r="H86" s="10"/>
      <c r="I86" s="16"/>
      <c r="J86" s="16"/>
      <c r="K86" s="16"/>
      <c r="L86" s="10"/>
      <c r="M86" s="16"/>
      <c r="N86" s="10"/>
      <c r="O86" s="16"/>
      <c r="P86" s="10"/>
      <c r="Q86" s="10"/>
    </row>
    <row r="87" spans="1:17" ht="15" customHeight="1" x14ac:dyDescent="0.25">
      <c r="A87" s="10"/>
      <c r="B87" s="10"/>
      <c r="C87" s="10"/>
      <c r="D87" s="13"/>
      <c r="E87" s="13"/>
      <c r="F87" s="10"/>
      <c r="G87" s="10"/>
      <c r="H87" s="13"/>
      <c r="I87" s="17"/>
      <c r="J87" s="17"/>
      <c r="K87" s="17"/>
      <c r="L87" s="112"/>
      <c r="M87" s="10"/>
      <c r="N87" s="18"/>
      <c r="O87" s="10"/>
      <c r="P87" s="10"/>
      <c r="Q87" s="10"/>
    </row>
    <row r="88" spans="1:17" ht="15" customHeight="1" x14ac:dyDescent="0.25">
      <c r="A88" s="10"/>
      <c r="B88" s="10"/>
      <c r="C88" s="10"/>
      <c r="D88" s="10"/>
      <c r="E88" s="10"/>
      <c r="F88" s="10"/>
      <c r="G88" s="10"/>
      <c r="H88" s="10"/>
      <c r="I88" s="18"/>
      <c r="J88" s="18"/>
      <c r="K88" s="18"/>
      <c r="L88" s="10"/>
      <c r="M88" s="10"/>
      <c r="N88" s="18"/>
      <c r="O88" s="10"/>
      <c r="P88" s="10"/>
      <c r="Q88" s="10"/>
    </row>
    <row r="89" spans="1:17" ht="15" customHeight="1" x14ac:dyDescent="0.25">
      <c r="A89" s="10"/>
      <c r="B89" s="13"/>
      <c r="C89" s="10"/>
      <c r="D89" s="10"/>
      <c r="E89" s="13"/>
      <c r="F89" s="10"/>
      <c r="G89" s="10"/>
      <c r="H89" s="10"/>
      <c r="I89" s="10"/>
      <c r="J89" s="10"/>
      <c r="K89" s="10"/>
      <c r="L89" s="10"/>
      <c r="M89" s="10"/>
      <c r="N89" s="10"/>
      <c r="O89" s="10"/>
      <c r="P89" s="10"/>
      <c r="Q89" s="10"/>
    </row>
    <row r="90" spans="1:17" ht="15" customHeight="1" x14ac:dyDescent="0.25">
      <c r="A90" s="10"/>
      <c r="B90" s="10"/>
      <c r="C90" s="10"/>
      <c r="D90" s="10"/>
      <c r="E90" s="10"/>
      <c r="F90" s="10"/>
      <c r="G90" s="10"/>
      <c r="H90" s="10"/>
      <c r="I90" s="10"/>
      <c r="J90" s="10"/>
      <c r="K90" s="10"/>
      <c r="L90" s="10"/>
      <c r="M90" s="10"/>
      <c r="N90" s="10"/>
      <c r="O90" s="10"/>
      <c r="P90" s="10"/>
      <c r="Q90" s="10"/>
    </row>
    <row r="91" spans="1:17" ht="15" customHeight="1" x14ac:dyDescent="0.25">
      <c r="A91" s="10"/>
      <c r="B91" s="10"/>
      <c r="C91" s="10"/>
      <c r="D91" s="10"/>
      <c r="E91" s="10"/>
      <c r="F91" s="14"/>
      <c r="G91" s="15"/>
      <c r="H91" s="10"/>
      <c r="I91" s="16"/>
      <c r="J91" s="16"/>
      <c r="K91" s="16"/>
      <c r="L91" s="10"/>
      <c r="M91" s="10"/>
      <c r="N91" s="16"/>
      <c r="O91" s="10"/>
      <c r="P91" s="10"/>
      <c r="Q91" s="10"/>
    </row>
    <row r="92" spans="1:17" ht="15" customHeight="1" x14ac:dyDescent="0.25">
      <c r="A92" s="10"/>
      <c r="B92" s="10"/>
      <c r="C92" s="10"/>
      <c r="D92" s="10"/>
      <c r="E92" s="10"/>
      <c r="F92" s="14"/>
      <c r="G92" s="10"/>
      <c r="H92" s="10"/>
      <c r="I92" s="16"/>
      <c r="J92" s="16"/>
      <c r="K92" s="16"/>
      <c r="L92" s="10"/>
      <c r="M92" s="16"/>
      <c r="N92" s="10"/>
      <c r="O92" s="16"/>
      <c r="P92" s="10"/>
      <c r="Q92" s="10"/>
    </row>
    <row r="93" spans="1:17" ht="15" customHeight="1" x14ac:dyDescent="0.25">
      <c r="A93" s="10"/>
      <c r="B93" s="10"/>
      <c r="C93" s="10"/>
      <c r="D93" s="10"/>
      <c r="E93" s="10"/>
      <c r="F93" s="14"/>
      <c r="G93" s="15"/>
      <c r="H93" s="10"/>
      <c r="I93" s="16"/>
      <c r="J93" s="16"/>
      <c r="K93" s="16"/>
      <c r="L93" s="10"/>
      <c r="M93" s="10"/>
      <c r="N93" s="16"/>
      <c r="O93" s="10"/>
      <c r="P93" s="10"/>
      <c r="Q93" s="10"/>
    </row>
    <row r="94" spans="1:17" ht="15" customHeight="1" x14ac:dyDescent="0.25">
      <c r="A94" s="10"/>
      <c r="B94" s="10"/>
      <c r="C94" s="10"/>
      <c r="D94" s="10"/>
      <c r="E94" s="10"/>
      <c r="F94" s="14"/>
      <c r="G94" s="10"/>
      <c r="H94" s="10"/>
      <c r="I94" s="16"/>
      <c r="J94" s="16"/>
      <c r="K94" s="16"/>
      <c r="L94" s="10"/>
      <c r="M94" s="16"/>
      <c r="N94" s="10"/>
      <c r="O94" s="16"/>
      <c r="P94" s="10"/>
      <c r="Q94" s="10"/>
    </row>
    <row r="95" spans="1:17" ht="15" customHeight="1" x14ac:dyDescent="0.25">
      <c r="A95" s="10"/>
      <c r="B95" s="10"/>
      <c r="C95" s="10"/>
      <c r="D95" s="10"/>
      <c r="E95" s="10"/>
      <c r="F95" s="14"/>
      <c r="G95" s="15"/>
      <c r="H95" s="10"/>
      <c r="I95" s="16"/>
      <c r="J95" s="16"/>
      <c r="K95" s="16"/>
      <c r="L95" s="10"/>
      <c r="M95" s="10"/>
      <c r="N95" s="16"/>
      <c r="O95" s="10"/>
      <c r="P95" s="10"/>
      <c r="Q95" s="10"/>
    </row>
    <row r="96" spans="1:17" ht="15" customHeight="1" x14ac:dyDescent="0.25">
      <c r="A96" s="10"/>
      <c r="B96" s="10"/>
      <c r="C96" s="10"/>
      <c r="D96" s="10"/>
      <c r="E96" s="10"/>
      <c r="F96" s="14"/>
      <c r="G96" s="10"/>
      <c r="H96" s="10"/>
      <c r="I96" s="16"/>
      <c r="J96" s="16"/>
      <c r="K96" s="16"/>
      <c r="L96" s="10"/>
      <c r="M96" s="16"/>
      <c r="N96" s="10"/>
      <c r="O96" s="16"/>
      <c r="P96" s="10"/>
      <c r="Q96" s="10"/>
    </row>
    <row r="97" spans="1:17" ht="15" customHeight="1" x14ac:dyDescent="0.25">
      <c r="A97" s="10"/>
      <c r="B97" s="10"/>
      <c r="C97" s="10"/>
      <c r="D97" s="10"/>
      <c r="E97" s="10"/>
      <c r="F97" s="14"/>
      <c r="G97" s="15"/>
      <c r="H97" s="10"/>
      <c r="I97" s="16"/>
      <c r="J97" s="16"/>
      <c r="K97" s="16"/>
      <c r="L97" s="10"/>
      <c r="M97" s="10"/>
      <c r="N97" s="16"/>
      <c r="O97" s="10"/>
      <c r="P97" s="10"/>
      <c r="Q97" s="10"/>
    </row>
    <row r="98" spans="1:17" ht="15" customHeight="1" x14ac:dyDescent="0.25">
      <c r="A98" s="10"/>
      <c r="B98" s="10"/>
      <c r="C98" s="10"/>
      <c r="D98" s="10"/>
      <c r="E98" s="10"/>
      <c r="F98" s="14"/>
      <c r="G98" s="10"/>
      <c r="H98" s="10"/>
      <c r="I98" s="16"/>
      <c r="J98" s="16"/>
      <c r="K98" s="16"/>
      <c r="L98" s="10"/>
      <c r="M98" s="16"/>
      <c r="N98" s="10"/>
      <c r="O98" s="16"/>
      <c r="P98" s="10"/>
      <c r="Q98" s="10"/>
    </row>
    <row r="99" spans="1:17" ht="15" customHeight="1" x14ac:dyDescent="0.25">
      <c r="A99" s="10"/>
      <c r="B99" s="10"/>
      <c r="C99" s="10"/>
      <c r="D99" s="10"/>
      <c r="E99" s="10"/>
      <c r="F99" s="14"/>
      <c r="G99" s="15"/>
      <c r="H99" s="10"/>
      <c r="I99" s="16"/>
      <c r="J99" s="16"/>
      <c r="K99" s="16"/>
      <c r="L99" s="10"/>
      <c r="M99" s="10"/>
      <c r="N99" s="16"/>
      <c r="O99" s="10"/>
      <c r="P99" s="10"/>
      <c r="Q99" s="10"/>
    </row>
    <row r="100" spans="1:17" ht="15" customHeight="1" x14ac:dyDescent="0.25">
      <c r="A100" s="10"/>
      <c r="B100" s="10"/>
      <c r="C100" s="10"/>
      <c r="D100" s="10"/>
      <c r="E100" s="10"/>
      <c r="F100" s="14"/>
      <c r="G100" s="10"/>
      <c r="H100" s="10"/>
      <c r="I100" s="16"/>
      <c r="J100" s="16"/>
      <c r="K100" s="16"/>
      <c r="L100" s="10"/>
      <c r="M100" s="16"/>
      <c r="N100" s="10"/>
      <c r="O100" s="16"/>
      <c r="P100" s="10"/>
      <c r="Q100" s="10"/>
    </row>
    <row r="101" spans="1:17" ht="15" customHeight="1" x14ac:dyDescent="0.25">
      <c r="A101" s="10"/>
      <c r="B101" s="10"/>
      <c r="C101" s="10"/>
      <c r="D101" s="10"/>
      <c r="E101" s="10"/>
      <c r="F101" s="14"/>
      <c r="G101" s="15"/>
      <c r="H101" s="10"/>
      <c r="I101" s="16"/>
      <c r="J101" s="16"/>
      <c r="K101" s="16"/>
      <c r="L101" s="10"/>
      <c r="M101" s="10"/>
      <c r="N101" s="16"/>
      <c r="O101" s="10"/>
      <c r="P101" s="10"/>
      <c r="Q101" s="10"/>
    </row>
    <row r="102" spans="1:17" ht="15" customHeight="1" x14ac:dyDescent="0.25">
      <c r="A102" s="10"/>
      <c r="B102" s="10"/>
      <c r="C102" s="10"/>
      <c r="D102" s="10"/>
      <c r="E102" s="10"/>
      <c r="F102" s="14"/>
      <c r="G102" s="10"/>
      <c r="H102" s="10"/>
      <c r="I102" s="16"/>
      <c r="J102" s="16"/>
      <c r="K102" s="16"/>
      <c r="L102" s="10"/>
      <c r="M102" s="16"/>
      <c r="N102" s="10"/>
      <c r="O102" s="16"/>
      <c r="P102" s="10"/>
      <c r="Q102" s="10"/>
    </row>
    <row r="103" spans="1:17" ht="15" customHeight="1" x14ac:dyDescent="0.25">
      <c r="A103" s="10"/>
      <c r="B103" s="10"/>
      <c r="C103" s="10"/>
      <c r="D103" s="10"/>
      <c r="E103" s="10"/>
      <c r="F103" s="14"/>
      <c r="G103" s="15"/>
      <c r="H103" s="10"/>
      <c r="I103" s="16"/>
      <c r="J103" s="16"/>
      <c r="K103" s="16"/>
      <c r="L103" s="10"/>
      <c r="M103" s="10"/>
      <c r="N103" s="16"/>
      <c r="O103" s="10"/>
      <c r="P103" s="10"/>
      <c r="Q103" s="10"/>
    </row>
    <row r="104" spans="1:17" ht="15" customHeight="1" x14ac:dyDescent="0.25">
      <c r="A104" s="10"/>
      <c r="B104" s="10"/>
      <c r="C104" s="10"/>
      <c r="D104" s="10"/>
      <c r="E104" s="10"/>
      <c r="F104" s="14"/>
      <c r="G104" s="10"/>
      <c r="H104" s="10"/>
      <c r="I104" s="16"/>
      <c r="J104" s="16"/>
      <c r="K104" s="16"/>
      <c r="L104" s="10"/>
      <c r="M104" s="16"/>
      <c r="N104" s="10"/>
      <c r="O104" s="16"/>
      <c r="P104" s="10"/>
      <c r="Q104" s="10"/>
    </row>
    <row r="105" spans="1:17" ht="15" customHeight="1" x14ac:dyDescent="0.25">
      <c r="A105" s="10"/>
      <c r="B105" s="10"/>
      <c r="C105" s="10"/>
      <c r="D105" s="10"/>
      <c r="E105" s="10"/>
      <c r="F105" s="14"/>
      <c r="G105" s="15"/>
      <c r="H105" s="10"/>
      <c r="I105" s="16"/>
      <c r="J105" s="16"/>
      <c r="K105" s="16"/>
      <c r="L105" s="10"/>
      <c r="M105" s="10"/>
      <c r="N105" s="16"/>
      <c r="O105" s="10"/>
      <c r="P105" s="10"/>
      <c r="Q105" s="10"/>
    </row>
    <row r="106" spans="1:17" ht="15" customHeight="1" x14ac:dyDescent="0.25">
      <c r="A106" s="10"/>
      <c r="B106" s="10"/>
      <c r="C106" s="10"/>
      <c r="D106" s="10"/>
      <c r="E106" s="10"/>
      <c r="F106" s="14"/>
      <c r="G106" s="10"/>
      <c r="H106" s="10"/>
      <c r="I106" s="16"/>
      <c r="J106" s="16"/>
      <c r="K106" s="16"/>
      <c r="L106" s="10"/>
      <c r="M106" s="16"/>
      <c r="N106" s="10"/>
      <c r="O106" s="16"/>
      <c r="P106" s="10"/>
      <c r="Q106" s="10"/>
    </row>
    <row r="107" spans="1:17" ht="15" customHeight="1" x14ac:dyDescent="0.25">
      <c r="A107" s="10"/>
      <c r="B107" s="10"/>
      <c r="C107" s="10"/>
      <c r="D107" s="10"/>
      <c r="E107" s="10"/>
      <c r="F107" s="14"/>
      <c r="G107" s="15"/>
      <c r="H107" s="10"/>
      <c r="I107" s="16"/>
      <c r="J107" s="16"/>
      <c r="K107" s="16"/>
      <c r="L107" s="10"/>
      <c r="M107" s="10"/>
      <c r="N107" s="16"/>
      <c r="O107" s="10"/>
      <c r="P107" s="10"/>
      <c r="Q107" s="10"/>
    </row>
    <row r="108" spans="1:17" ht="15" customHeight="1" x14ac:dyDescent="0.25">
      <c r="A108" s="10"/>
      <c r="B108" s="10"/>
      <c r="C108" s="10"/>
      <c r="D108" s="10"/>
      <c r="E108" s="10"/>
      <c r="F108" s="14"/>
      <c r="G108" s="10"/>
      <c r="H108" s="10"/>
      <c r="I108" s="16"/>
      <c r="J108" s="16"/>
      <c r="K108" s="16"/>
      <c r="L108" s="10"/>
      <c r="M108" s="16"/>
      <c r="N108" s="10"/>
      <c r="O108" s="16"/>
      <c r="P108" s="10"/>
      <c r="Q108" s="10"/>
    </row>
    <row r="109" spans="1:17" ht="15" customHeight="1" x14ac:dyDescent="0.25">
      <c r="A109" s="10"/>
      <c r="B109" s="10"/>
      <c r="C109" s="10"/>
      <c r="D109" s="10"/>
      <c r="E109" s="10"/>
      <c r="F109" s="14"/>
      <c r="G109" s="15"/>
      <c r="H109" s="10"/>
      <c r="I109" s="16"/>
      <c r="J109" s="16"/>
      <c r="K109" s="16"/>
      <c r="L109" s="10"/>
      <c r="M109" s="10"/>
      <c r="N109" s="16"/>
      <c r="O109" s="10"/>
      <c r="P109" s="10"/>
      <c r="Q109" s="10"/>
    </row>
    <row r="110" spans="1:17" ht="15" customHeight="1" x14ac:dyDescent="0.25">
      <c r="A110" s="10"/>
      <c r="B110" s="10"/>
      <c r="C110" s="10"/>
      <c r="D110" s="10"/>
      <c r="E110" s="10"/>
      <c r="F110" s="14"/>
      <c r="G110" s="10"/>
      <c r="H110" s="10"/>
      <c r="I110" s="16"/>
      <c r="J110" s="16"/>
      <c r="K110" s="16"/>
      <c r="L110" s="10"/>
      <c r="M110" s="16"/>
      <c r="N110" s="10"/>
      <c r="O110" s="16"/>
      <c r="P110" s="10"/>
      <c r="Q110" s="10"/>
    </row>
    <row r="111" spans="1:17" ht="15" customHeight="1" x14ac:dyDescent="0.25">
      <c r="A111" s="10"/>
      <c r="B111" s="10"/>
      <c r="C111" s="10"/>
      <c r="D111" s="10"/>
      <c r="E111" s="10"/>
      <c r="F111" s="14"/>
      <c r="G111" s="15"/>
      <c r="H111" s="10"/>
      <c r="I111" s="16"/>
      <c r="J111" s="16"/>
      <c r="K111" s="16"/>
      <c r="L111" s="10"/>
      <c r="M111" s="10"/>
      <c r="N111" s="16"/>
      <c r="O111" s="10"/>
      <c r="P111" s="10"/>
      <c r="Q111" s="10"/>
    </row>
    <row r="112" spans="1:17" ht="15" customHeight="1" x14ac:dyDescent="0.25">
      <c r="A112" s="10"/>
      <c r="B112" s="10"/>
      <c r="C112" s="10"/>
      <c r="D112" s="10"/>
      <c r="E112" s="10"/>
      <c r="F112" s="14"/>
      <c r="G112" s="10"/>
      <c r="H112" s="10"/>
      <c r="I112" s="16"/>
      <c r="J112" s="16"/>
      <c r="K112" s="16"/>
      <c r="L112" s="10"/>
      <c r="M112" s="16"/>
      <c r="N112" s="10"/>
      <c r="O112" s="16"/>
      <c r="P112" s="10"/>
      <c r="Q112" s="10"/>
    </row>
    <row r="113" spans="1:17" ht="15" customHeight="1" x14ac:dyDescent="0.25">
      <c r="A113" s="10"/>
      <c r="B113" s="10"/>
      <c r="C113" s="10"/>
      <c r="D113" s="10"/>
      <c r="E113" s="10"/>
      <c r="F113" s="14"/>
      <c r="G113" s="15"/>
      <c r="H113" s="10"/>
      <c r="I113" s="16"/>
      <c r="J113" s="16"/>
      <c r="K113" s="16"/>
      <c r="L113" s="10"/>
      <c r="M113" s="10"/>
      <c r="N113" s="16"/>
      <c r="O113" s="10"/>
      <c r="P113" s="10"/>
      <c r="Q113" s="10"/>
    </row>
    <row r="114" spans="1:17" ht="15" customHeight="1" x14ac:dyDescent="0.25">
      <c r="A114" s="10"/>
      <c r="B114" s="10"/>
      <c r="C114" s="10"/>
      <c r="D114" s="10"/>
      <c r="E114" s="10"/>
      <c r="F114" s="14"/>
      <c r="G114" s="10"/>
      <c r="H114" s="10"/>
      <c r="I114" s="16"/>
      <c r="J114" s="16"/>
      <c r="K114" s="16"/>
      <c r="L114" s="10"/>
      <c r="M114" s="16"/>
      <c r="N114" s="10"/>
      <c r="O114" s="16"/>
      <c r="P114" s="10"/>
      <c r="Q114" s="10"/>
    </row>
    <row r="115" spans="1:17" ht="15" customHeight="1" x14ac:dyDescent="0.25">
      <c r="A115" s="10"/>
      <c r="B115" s="10"/>
      <c r="C115" s="10"/>
      <c r="D115" s="10"/>
      <c r="E115" s="10"/>
      <c r="F115" s="14"/>
      <c r="G115" s="15"/>
      <c r="H115" s="10"/>
      <c r="I115" s="16"/>
      <c r="J115" s="16"/>
      <c r="K115" s="16"/>
      <c r="L115" s="10"/>
      <c r="M115" s="10"/>
      <c r="N115" s="16"/>
      <c r="O115" s="10"/>
      <c r="P115" s="10"/>
      <c r="Q115" s="10"/>
    </row>
    <row r="116" spans="1:17" ht="15" customHeight="1" x14ac:dyDescent="0.25">
      <c r="A116" s="10"/>
      <c r="B116" s="10"/>
      <c r="C116" s="10"/>
      <c r="D116" s="10"/>
      <c r="E116" s="10"/>
      <c r="F116" s="14"/>
      <c r="G116" s="10"/>
      <c r="H116" s="10"/>
      <c r="I116" s="16"/>
      <c r="J116" s="16"/>
      <c r="K116" s="16"/>
      <c r="L116" s="10"/>
      <c r="M116" s="16"/>
      <c r="N116" s="10"/>
      <c r="O116" s="16"/>
      <c r="P116" s="10"/>
      <c r="Q116" s="10"/>
    </row>
    <row r="117" spans="1:17" ht="15" customHeight="1" x14ac:dyDescent="0.25">
      <c r="A117" s="10"/>
      <c r="B117" s="10"/>
      <c r="C117" s="10"/>
      <c r="D117" s="10"/>
      <c r="E117" s="10"/>
      <c r="F117" s="14"/>
      <c r="G117" s="15"/>
      <c r="H117" s="10"/>
      <c r="I117" s="16"/>
      <c r="J117" s="16"/>
      <c r="K117" s="16"/>
      <c r="L117" s="10"/>
      <c r="M117" s="10"/>
      <c r="N117" s="16"/>
      <c r="O117" s="10"/>
      <c r="P117" s="10"/>
      <c r="Q117" s="10"/>
    </row>
    <row r="118" spans="1:17" ht="15" customHeight="1" x14ac:dyDescent="0.25">
      <c r="A118" s="10"/>
      <c r="B118" s="10"/>
      <c r="C118" s="10"/>
      <c r="D118" s="10"/>
      <c r="E118" s="10"/>
      <c r="F118" s="14"/>
      <c r="G118" s="10"/>
      <c r="H118" s="10"/>
      <c r="I118" s="16"/>
      <c r="J118" s="16"/>
      <c r="K118" s="16"/>
      <c r="L118" s="10"/>
      <c r="M118" s="16"/>
      <c r="N118" s="10"/>
      <c r="O118" s="16"/>
      <c r="P118" s="10"/>
      <c r="Q118" s="10"/>
    </row>
    <row r="119" spans="1:17" ht="15" customHeight="1" x14ac:dyDescent="0.25">
      <c r="A119" s="10"/>
      <c r="B119" s="10"/>
      <c r="C119" s="10"/>
      <c r="D119" s="10"/>
      <c r="E119" s="10"/>
      <c r="F119" s="14"/>
      <c r="G119" s="15"/>
      <c r="H119" s="10"/>
      <c r="I119" s="16"/>
      <c r="J119" s="16"/>
      <c r="K119" s="16"/>
      <c r="L119" s="10"/>
      <c r="M119" s="10"/>
      <c r="N119" s="16"/>
      <c r="O119" s="10"/>
      <c r="P119" s="10"/>
      <c r="Q119" s="10"/>
    </row>
    <row r="120" spans="1:17" ht="15" customHeight="1" x14ac:dyDescent="0.25">
      <c r="A120" s="10"/>
      <c r="B120" s="10"/>
      <c r="C120" s="10"/>
      <c r="D120" s="10"/>
      <c r="E120" s="10"/>
      <c r="F120" s="14"/>
      <c r="G120" s="10"/>
      <c r="H120" s="10"/>
      <c r="I120" s="16"/>
      <c r="J120" s="16"/>
      <c r="K120" s="16"/>
      <c r="L120" s="10"/>
      <c r="M120" s="16"/>
      <c r="N120" s="10"/>
      <c r="O120" s="16"/>
      <c r="P120" s="10"/>
      <c r="Q120" s="10"/>
    </row>
    <row r="121" spans="1:17" ht="15" customHeight="1" x14ac:dyDescent="0.25">
      <c r="A121" s="10"/>
      <c r="B121" s="10"/>
      <c r="C121" s="10"/>
      <c r="D121" s="10"/>
      <c r="E121" s="10"/>
      <c r="F121" s="14"/>
      <c r="G121" s="15"/>
      <c r="H121" s="10"/>
      <c r="I121" s="16"/>
      <c r="J121" s="16"/>
      <c r="K121" s="16"/>
      <c r="L121" s="10"/>
      <c r="M121" s="10"/>
      <c r="N121" s="16"/>
      <c r="O121" s="10"/>
      <c r="P121" s="10"/>
      <c r="Q121" s="10"/>
    </row>
    <row r="122" spans="1:17" ht="15" customHeight="1" x14ac:dyDescent="0.25">
      <c r="A122" s="10"/>
      <c r="B122" s="10"/>
      <c r="C122" s="10"/>
      <c r="D122" s="10"/>
      <c r="E122" s="10"/>
      <c r="F122" s="14"/>
      <c r="G122" s="10"/>
      <c r="H122" s="10"/>
      <c r="I122" s="16"/>
      <c r="J122" s="16"/>
      <c r="K122" s="16"/>
      <c r="L122" s="10"/>
      <c r="M122" s="16"/>
      <c r="N122" s="10"/>
      <c r="O122" s="16"/>
      <c r="P122" s="10"/>
      <c r="Q122" s="10"/>
    </row>
    <row r="123" spans="1:17" ht="15" customHeight="1" x14ac:dyDescent="0.25">
      <c r="A123" s="10"/>
      <c r="B123" s="10"/>
      <c r="C123" s="10"/>
      <c r="D123" s="10"/>
      <c r="E123" s="10"/>
      <c r="F123" s="14"/>
      <c r="G123" s="15"/>
      <c r="H123" s="10"/>
      <c r="I123" s="16"/>
      <c r="J123" s="16"/>
      <c r="K123" s="16"/>
      <c r="L123" s="10"/>
      <c r="M123" s="10"/>
      <c r="N123" s="16"/>
      <c r="O123" s="10"/>
      <c r="P123" s="10"/>
      <c r="Q123" s="10"/>
    </row>
    <row r="124" spans="1:17" ht="15" customHeight="1" x14ac:dyDescent="0.25">
      <c r="A124" s="10"/>
      <c r="B124" s="10"/>
      <c r="C124" s="10"/>
      <c r="D124" s="10"/>
      <c r="E124" s="10"/>
      <c r="F124" s="14"/>
      <c r="G124" s="10"/>
      <c r="H124" s="10"/>
      <c r="I124" s="16"/>
      <c r="J124" s="16"/>
      <c r="K124" s="16"/>
      <c r="L124" s="10"/>
      <c r="M124" s="16"/>
      <c r="N124" s="10"/>
      <c r="O124" s="16"/>
      <c r="P124" s="10"/>
      <c r="Q124" s="10"/>
    </row>
    <row r="125" spans="1:17" ht="15" customHeight="1" x14ac:dyDescent="0.25">
      <c r="A125" s="10"/>
      <c r="B125" s="10"/>
      <c r="C125" s="10"/>
      <c r="D125" s="10"/>
      <c r="E125" s="10"/>
      <c r="F125" s="14"/>
      <c r="G125" s="15"/>
      <c r="H125" s="10"/>
      <c r="I125" s="16"/>
      <c r="J125" s="16"/>
      <c r="K125" s="16"/>
      <c r="L125" s="10"/>
      <c r="M125" s="10"/>
      <c r="N125" s="16"/>
      <c r="O125" s="10"/>
      <c r="P125" s="10"/>
      <c r="Q125" s="10"/>
    </row>
    <row r="126" spans="1:17" ht="15" customHeight="1" x14ac:dyDescent="0.25">
      <c r="A126" s="10"/>
      <c r="B126" s="10"/>
      <c r="C126" s="10"/>
      <c r="D126" s="10"/>
      <c r="E126" s="10"/>
      <c r="F126" s="14"/>
      <c r="G126" s="10"/>
      <c r="H126" s="10"/>
      <c r="I126" s="16"/>
      <c r="J126" s="16"/>
      <c r="K126" s="16"/>
      <c r="L126" s="10"/>
      <c r="M126" s="16"/>
      <c r="N126" s="10"/>
      <c r="O126" s="16"/>
      <c r="P126" s="10"/>
      <c r="Q126" s="10"/>
    </row>
    <row r="127" spans="1:17" ht="15" customHeight="1" x14ac:dyDescent="0.25">
      <c r="A127" s="10"/>
      <c r="B127" s="10"/>
      <c r="C127" s="10"/>
      <c r="D127" s="10"/>
      <c r="E127" s="10"/>
      <c r="F127" s="14"/>
      <c r="G127" s="15"/>
      <c r="H127" s="10"/>
      <c r="I127" s="16"/>
      <c r="J127" s="16"/>
      <c r="K127" s="16"/>
      <c r="L127" s="10"/>
      <c r="M127" s="10"/>
      <c r="N127" s="16"/>
      <c r="O127" s="10"/>
      <c r="P127" s="10"/>
      <c r="Q127" s="10"/>
    </row>
    <row r="128" spans="1:17" ht="15" customHeight="1" x14ac:dyDescent="0.25">
      <c r="A128" s="10"/>
      <c r="B128" s="10"/>
      <c r="C128" s="10"/>
      <c r="D128" s="10"/>
      <c r="E128" s="10"/>
      <c r="F128" s="14"/>
      <c r="G128" s="10"/>
      <c r="H128" s="10"/>
      <c r="I128" s="16"/>
      <c r="J128" s="16"/>
      <c r="K128" s="16"/>
      <c r="L128" s="10"/>
      <c r="M128" s="16"/>
      <c r="N128" s="10"/>
      <c r="O128" s="16"/>
      <c r="P128" s="10"/>
      <c r="Q128" s="10"/>
    </row>
    <row r="129" spans="1:17" ht="15" customHeight="1" x14ac:dyDescent="0.25">
      <c r="A129" s="10"/>
      <c r="B129" s="10"/>
      <c r="C129" s="10"/>
      <c r="D129" s="10"/>
      <c r="E129" s="10"/>
      <c r="F129" s="14"/>
      <c r="G129" s="15"/>
      <c r="H129" s="10"/>
      <c r="I129" s="16"/>
      <c r="J129" s="16"/>
      <c r="K129" s="16"/>
      <c r="L129" s="10"/>
      <c r="M129" s="10"/>
      <c r="N129" s="16"/>
      <c r="O129" s="10"/>
      <c r="P129" s="10"/>
      <c r="Q129" s="10"/>
    </row>
    <row r="130" spans="1:17" ht="15" customHeight="1" x14ac:dyDescent="0.25">
      <c r="A130" s="10"/>
      <c r="B130" s="10"/>
      <c r="C130" s="10"/>
      <c r="D130" s="10"/>
      <c r="E130" s="10"/>
      <c r="F130" s="14"/>
      <c r="G130" s="10"/>
      <c r="H130" s="10"/>
      <c r="I130" s="16"/>
      <c r="J130" s="16"/>
      <c r="K130" s="16"/>
      <c r="L130" s="10"/>
      <c r="M130" s="16"/>
      <c r="N130" s="10"/>
      <c r="O130" s="16"/>
      <c r="P130" s="10"/>
      <c r="Q130" s="10"/>
    </row>
    <row r="131" spans="1:17" ht="15" customHeight="1" x14ac:dyDescent="0.25">
      <c r="A131" s="10"/>
      <c r="B131" s="10"/>
      <c r="C131" s="10"/>
      <c r="D131" s="10"/>
      <c r="E131" s="10"/>
      <c r="F131" s="14"/>
      <c r="G131" s="15"/>
      <c r="H131" s="10"/>
      <c r="I131" s="16"/>
      <c r="J131" s="16"/>
      <c r="K131" s="16"/>
      <c r="L131" s="10"/>
      <c r="M131" s="10"/>
      <c r="N131" s="16"/>
      <c r="O131" s="10"/>
      <c r="P131" s="10"/>
      <c r="Q131" s="10"/>
    </row>
    <row r="132" spans="1:17" ht="15" customHeight="1" x14ac:dyDescent="0.25">
      <c r="A132" s="10"/>
      <c r="B132" s="10"/>
      <c r="C132" s="10"/>
      <c r="D132" s="10"/>
      <c r="E132" s="10"/>
      <c r="F132" s="14"/>
      <c r="G132" s="10"/>
      <c r="H132" s="10"/>
      <c r="I132" s="16"/>
      <c r="J132" s="16"/>
      <c r="K132" s="16"/>
      <c r="L132" s="10"/>
      <c r="M132" s="16"/>
      <c r="N132" s="10"/>
      <c r="O132" s="16"/>
      <c r="P132" s="10"/>
      <c r="Q132" s="10"/>
    </row>
    <row r="133" spans="1:17" ht="15" customHeight="1" x14ac:dyDescent="0.25">
      <c r="A133" s="10"/>
      <c r="B133" s="10"/>
      <c r="C133" s="10"/>
      <c r="D133" s="10"/>
      <c r="E133" s="10"/>
      <c r="F133" s="14"/>
      <c r="G133" s="15"/>
      <c r="H133" s="10"/>
      <c r="I133" s="16"/>
      <c r="J133" s="16"/>
      <c r="K133" s="16"/>
      <c r="L133" s="10"/>
      <c r="M133" s="10"/>
      <c r="N133" s="16"/>
      <c r="O133" s="10"/>
      <c r="P133" s="10"/>
      <c r="Q133" s="10"/>
    </row>
    <row r="134" spans="1:17" ht="15" customHeight="1" x14ac:dyDescent="0.25">
      <c r="A134" s="10"/>
      <c r="B134" s="10"/>
      <c r="C134" s="10"/>
      <c r="D134" s="10"/>
      <c r="E134" s="10"/>
      <c r="F134" s="14"/>
      <c r="G134" s="10"/>
      <c r="H134" s="10"/>
      <c r="I134" s="16"/>
      <c r="J134" s="16"/>
      <c r="K134" s="16"/>
      <c r="L134" s="10"/>
      <c r="M134" s="16"/>
      <c r="N134" s="10"/>
      <c r="O134" s="16"/>
      <c r="P134" s="10"/>
      <c r="Q134" s="10"/>
    </row>
    <row r="135" spans="1:17" ht="15" customHeight="1" x14ac:dyDescent="0.25">
      <c r="A135" s="10"/>
      <c r="B135" s="10"/>
      <c r="C135" s="10"/>
      <c r="D135" s="10"/>
      <c r="E135" s="10"/>
      <c r="F135" s="14"/>
      <c r="G135" s="15"/>
      <c r="H135" s="10"/>
      <c r="I135" s="16"/>
      <c r="J135" s="16"/>
      <c r="K135" s="16"/>
      <c r="L135" s="10"/>
      <c r="M135" s="10"/>
      <c r="N135" s="16"/>
      <c r="O135" s="10"/>
      <c r="P135" s="10"/>
      <c r="Q135" s="10"/>
    </row>
    <row r="136" spans="1:17" ht="15" customHeight="1" x14ac:dyDescent="0.25">
      <c r="A136" s="10"/>
      <c r="B136" s="10"/>
      <c r="C136" s="10"/>
      <c r="D136" s="10"/>
      <c r="E136" s="10"/>
      <c r="F136" s="14"/>
      <c r="G136" s="10"/>
      <c r="H136" s="10"/>
      <c r="I136" s="16"/>
      <c r="J136" s="16"/>
      <c r="K136" s="16"/>
      <c r="L136" s="10"/>
      <c r="M136" s="16"/>
      <c r="N136" s="10"/>
      <c r="O136" s="16"/>
      <c r="P136" s="10"/>
      <c r="Q136" s="10"/>
    </row>
    <row r="137" spans="1:17" ht="15" customHeight="1" x14ac:dyDescent="0.25">
      <c r="A137" s="10"/>
      <c r="B137" s="10"/>
      <c r="C137" s="10"/>
      <c r="D137" s="10"/>
      <c r="E137" s="10"/>
      <c r="F137" s="14"/>
      <c r="G137" s="15"/>
      <c r="H137" s="10"/>
      <c r="I137" s="16"/>
      <c r="J137" s="16"/>
      <c r="K137" s="16"/>
      <c r="L137" s="10"/>
      <c r="M137" s="10"/>
      <c r="N137" s="16"/>
      <c r="O137" s="10"/>
      <c r="P137" s="10"/>
      <c r="Q137" s="10"/>
    </row>
    <row r="138" spans="1:17" ht="15" customHeight="1" x14ac:dyDescent="0.25">
      <c r="A138" s="10"/>
      <c r="B138" s="10"/>
      <c r="C138" s="10"/>
      <c r="D138" s="10"/>
      <c r="E138" s="10"/>
      <c r="F138" s="14"/>
      <c r="G138" s="10"/>
      <c r="H138" s="10"/>
      <c r="I138" s="16"/>
      <c r="J138" s="16"/>
      <c r="K138" s="16"/>
      <c r="L138" s="10"/>
      <c r="M138" s="16"/>
      <c r="N138" s="10"/>
      <c r="O138" s="16"/>
      <c r="P138" s="10"/>
      <c r="Q138" s="10"/>
    </row>
    <row r="139" spans="1:17" ht="15" customHeight="1" x14ac:dyDescent="0.25">
      <c r="A139" s="10"/>
      <c r="B139" s="10"/>
      <c r="C139" s="10"/>
      <c r="D139" s="10"/>
      <c r="E139" s="10"/>
      <c r="F139" s="14"/>
      <c r="G139" s="15"/>
      <c r="H139" s="10"/>
      <c r="I139" s="16"/>
      <c r="J139" s="16"/>
      <c r="K139" s="16"/>
      <c r="L139" s="10"/>
      <c r="M139" s="10"/>
      <c r="N139" s="16"/>
      <c r="O139" s="10"/>
      <c r="P139" s="10"/>
      <c r="Q139" s="10"/>
    </row>
    <row r="140" spans="1:17" ht="15" customHeight="1" x14ac:dyDescent="0.25">
      <c r="A140" s="10"/>
      <c r="B140" s="10"/>
      <c r="C140" s="10"/>
      <c r="D140" s="10"/>
      <c r="E140" s="10"/>
      <c r="F140" s="14"/>
      <c r="G140" s="10"/>
      <c r="H140" s="10"/>
      <c r="I140" s="16"/>
      <c r="J140" s="16"/>
      <c r="K140" s="16"/>
      <c r="L140" s="10"/>
      <c r="M140" s="16"/>
      <c r="N140" s="10"/>
      <c r="O140" s="16"/>
      <c r="P140" s="10"/>
      <c r="Q140" s="10"/>
    </row>
    <row r="141" spans="1:17" ht="15" customHeight="1" x14ac:dyDescent="0.25">
      <c r="A141" s="10"/>
      <c r="B141" s="10"/>
      <c r="C141" s="10"/>
      <c r="D141" s="10"/>
      <c r="E141" s="10"/>
      <c r="F141" s="14"/>
      <c r="G141" s="15"/>
      <c r="H141" s="10"/>
      <c r="I141" s="16"/>
      <c r="J141" s="16"/>
      <c r="K141" s="16"/>
      <c r="L141" s="10"/>
      <c r="M141" s="10"/>
      <c r="N141" s="16"/>
      <c r="O141" s="10"/>
      <c r="P141" s="10"/>
      <c r="Q141" s="10"/>
    </row>
    <row r="142" spans="1:17" ht="15" customHeight="1" x14ac:dyDescent="0.25">
      <c r="A142" s="10"/>
      <c r="B142" s="10"/>
      <c r="C142" s="10"/>
      <c r="D142" s="10"/>
      <c r="E142" s="10"/>
      <c r="F142" s="14"/>
      <c r="G142" s="10"/>
      <c r="H142" s="10"/>
      <c r="I142" s="16"/>
      <c r="J142" s="16"/>
      <c r="K142" s="16"/>
      <c r="L142" s="10"/>
      <c r="M142" s="16"/>
      <c r="N142" s="10"/>
      <c r="O142" s="16"/>
      <c r="P142" s="10"/>
      <c r="Q142" s="10"/>
    </row>
    <row r="143" spans="1:17" ht="15" customHeight="1" x14ac:dyDescent="0.25">
      <c r="A143" s="10"/>
      <c r="B143" s="10"/>
      <c r="C143" s="10"/>
      <c r="D143" s="10"/>
      <c r="E143" s="10"/>
      <c r="F143" s="14"/>
      <c r="G143" s="15"/>
      <c r="H143" s="10"/>
      <c r="I143" s="16"/>
      <c r="J143" s="16"/>
      <c r="K143" s="16"/>
      <c r="L143" s="10"/>
      <c r="M143" s="10"/>
      <c r="N143" s="16"/>
      <c r="O143" s="10"/>
      <c r="P143" s="10"/>
      <c r="Q143" s="10"/>
    </row>
    <row r="144" spans="1:17" ht="15" customHeight="1" x14ac:dyDescent="0.25">
      <c r="A144" s="10"/>
      <c r="B144" s="10"/>
      <c r="C144" s="10"/>
      <c r="D144" s="10"/>
      <c r="E144" s="10"/>
      <c r="F144" s="14"/>
      <c r="G144" s="10"/>
      <c r="H144" s="10"/>
      <c r="I144" s="16"/>
      <c r="J144" s="16"/>
      <c r="K144" s="16"/>
      <c r="L144" s="10"/>
      <c r="M144" s="16"/>
      <c r="N144" s="10"/>
      <c r="O144" s="16"/>
      <c r="P144" s="10"/>
      <c r="Q144" s="10"/>
    </row>
    <row r="145" spans="1:17" ht="15" customHeight="1" x14ac:dyDescent="0.25">
      <c r="A145" s="10"/>
      <c r="B145" s="10"/>
      <c r="C145" s="10"/>
      <c r="D145" s="10"/>
      <c r="E145" s="10"/>
      <c r="F145" s="14"/>
      <c r="G145" s="15"/>
      <c r="H145" s="10"/>
      <c r="I145" s="16"/>
      <c r="J145" s="16"/>
      <c r="K145" s="16"/>
      <c r="L145" s="10"/>
      <c r="M145" s="10"/>
      <c r="N145" s="16"/>
      <c r="O145" s="10"/>
      <c r="P145" s="10"/>
      <c r="Q145" s="10"/>
    </row>
    <row r="146" spans="1:17" ht="15" customHeight="1" x14ac:dyDescent="0.25">
      <c r="A146" s="10"/>
      <c r="B146" s="10"/>
      <c r="C146" s="10"/>
      <c r="D146" s="10"/>
      <c r="E146" s="10"/>
      <c r="F146" s="14"/>
      <c r="G146" s="10"/>
      <c r="H146" s="10"/>
      <c r="I146" s="16"/>
      <c r="J146" s="16"/>
      <c r="K146" s="16"/>
      <c r="L146" s="10"/>
      <c r="M146" s="16"/>
      <c r="N146" s="10"/>
      <c r="O146" s="16"/>
      <c r="P146" s="10"/>
      <c r="Q146" s="10"/>
    </row>
    <row r="147" spans="1:17" ht="15" customHeight="1" x14ac:dyDescent="0.25">
      <c r="A147" s="10"/>
      <c r="B147" s="10"/>
      <c r="C147" s="10"/>
      <c r="D147" s="10"/>
      <c r="E147" s="10"/>
      <c r="F147" s="14"/>
      <c r="G147" s="15"/>
      <c r="H147" s="10"/>
      <c r="I147" s="16"/>
      <c r="J147" s="16"/>
      <c r="K147" s="16"/>
      <c r="L147" s="10"/>
      <c r="M147" s="10"/>
      <c r="N147" s="16"/>
      <c r="O147" s="10"/>
      <c r="P147" s="10"/>
      <c r="Q147" s="10"/>
    </row>
    <row r="148" spans="1:17" ht="15" customHeight="1" x14ac:dyDescent="0.25">
      <c r="A148" s="10"/>
      <c r="B148" s="10"/>
      <c r="C148" s="10"/>
      <c r="D148" s="10"/>
      <c r="E148" s="10"/>
      <c r="F148" s="14"/>
      <c r="G148" s="10"/>
      <c r="H148" s="10"/>
      <c r="I148" s="16"/>
      <c r="J148" s="16"/>
      <c r="K148" s="16"/>
      <c r="L148" s="10"/>
      <c r="M148" s="16"/>
      <c r="N148" s="10"/>
      <c r="O148" s="16"/>
      <c r="P148" s="10"/>
      <c r="Q148" s="10"/>
    </row>
    <row r="149" spans="1:17" ht="15" customHeight="1" x14ac:dyDescent="0.25">
      <c r="A149" s="10"/>
      <c r="B149" s="10"/>
      <c r="C149" s="10"/>
      <c r="D149" s="10"/>
      <c r="E149" s="10"/>
      <c r="F149" s="14"/>
      <c r="G149" s="15"/>
      <c r="H149" s="10"/>
      <c r="I149" s="16"/>
      <c r="J149" s="16"/>
      <c r="K149" s="16"/>
      <c r="L149" s="10"/>
      <c r="M149" s="10"/>
      <c r="N149" s="16"/>
      <c r="O149" s="10"/>
      <c r="P149" s="10"/>
      <c r="Q149" s="10"/>
    </row>
    <row r="150" spans="1:17" ht="15" customHeight="1" x14ac:dyDescent="0.25">
      <c r="A150" s="10"/>
      <c r="B150" s="10"/>
      <c r="C150" s="10"/>
      <c r="D150" s="10"/>
      <c r="E150" s="10"/>
      <c r="F150" s="14"/>
      <c r="G150" s="10"/>
      <c r="H150" s="10"/>
      <c r="I150" s="16"/>
      <c r="J150" s="16"/>
      <c r="K150" s="16"/>
      <c r="L150" s="10"/>
      <c r="M150" s="16"/>
      <c r="N150" s="10"/>
      <c r="O150" s="16"/>
      <c r="P150" s="10"/>
      <c r="Q150" s="10"/>
    </row>
    <row r="151" spans="1:17" ht="15" customHeight="1" x14ac:dyDescent="0.25">
      <c r="A151" s="10"/>
      <c r="B151" s="10"/>
      <c r="C151" s="10"/>
      <c r="D151" s="13"/>
      <c r="E151" s="13"/>
      <c r="F151" s="10"/>
      <c r="G151" s="10"/>
      <c r="H151" s="13"/>
      <c r="I151" s="17"/>
      <c r="J151" s="17"/>
      <c r="K151" s="17"/>
      <c r="L151" s="112"/>
      <c r="M151" s="10"/>
      <c r="N151" s="18"/>
      <c r="O151" s="10"/>
      <c r="P151" s="10"/>
      <c r="Q151" s="10"/>
    </row>
    <row r="152" spans="1:17" ht="15" customHeight="1" x14ac:dyDescent="0.25">
      <c r="A152" s="10"/>
      <c r="B152" s="10"/>
      <c r="C152" s="10"/>
      <c r="D152" s="10"/>
      <c r="E152" s="10"/>
      <c r="F152" s="10"/>
      <c r="G152" s="10"/>
      <c r="H152" s="10"/>
      <c r="I152" s="18"/>
      <c r="J152" s="18"/>
      <c r="K152" s="18"/>
      <c r="L152" s="10"/>
      <c r="M152" s="10"/>
      <c r="N152" s="18"/>
      <c r="O152" s="10"/>
      <c r="P152" s="10"/>
      <c r="Q152" s="10"/>
    </row>
    <row r="153" spans="1:17" ht="15" customHeight="1" x14ac:dyDescent="0.25">
      <c r="A153" s="10"/>
      <c r="B153" s="13"/>
      <c r="C153" s="10"/>
      <c r="D153" s="10"/>
      <c r="E153" s="13"/>
      <c r="F153" s="10"/>
      <c r="G153" s="10"/>
      <c r="H153" s="10"/>
      <c r="I153" s="10"/>
      <c r="J153" s="10"/>
      <c r="K153" s="10"/>
      <c r="L153" s="10"/>
      <c r="M153" s="10"/>
      <c r="N153" s="10"/>
      <c r="O153" s="10"/>
      <c r="P153" s="10"/>
      <c r="Q153" s="10"/>
    </row>
    <row r="154" spans="1:17" ht="15" customHeight="1" x14ac:dyDescent="0.25">
      <c r="A154" s="10"/>
      <c r="B154" s="10"/>
      <c r="C154" s="10"/>
      <c r="D154" s="10"/>
      <c r="E154" s="10"/>
      <c r="F154" s="10"/>
      <c r="G154" s="10"/>
      <c r="H154" s="10"/>
      <c r="I154" s="10"/>
      <c r="J154" s="10"/>
      <c r="K154" s="10"/>
      <c r="L154" s="10"/>
      <c r="M154" s="10"/>
      <c r="N154" s="10"/>
      <c r="O154" s="10"/>
      <c r="P154" s="10"/>
      <c r="Q154" s="10"/>
    </row>
    <row r="155" spans="1:17" ht="15" customHeight="1" x14ac:dyDescent="0.25">
      <c r="A155" s="10"/>
      <c r="B155" s="10"/>
      <c r="C155" s="10"/>
      <c r="D155" s="10"/>
      <c r="E155" s="10"/>
      <c r="F155" s="14"/>
      <c r="G155" s="15"/>
      <c r="H155" s="10"/>
      <c r="I155" s="16"/>
      <c r="J155" s="16"/>
      <c r="K155" s="16"/>
      <c r="L155" s="10"/>
      <c r="M155" s="10"/>
      <c r="N155" s="16"/>
      <c r="O155" s="10"/>
      <c r="P155" s="10"/>
      <c r="Q155" s="10"/>
    </row>
    <row r="156" spans="1:17" ht="15" customHeight="1" x14ac:dyDescent="0.25">
      <c r="A156" s="10"/>
      <c r="B156" s="10"/>
      <c r="C156" s="10"/>
      <c r="D156" s="10"/>
      <c r="E156" s="10"/>
      <c r="F156" s="14"/>
      <c r="G156" s="10"/>
      <c r="H156" s="10"/>
      <c r="I156" s="16"/>
      <c r="J156" s="16"/>
      <c r="K156" s="16"/>
      <c r="L156" s="10"/>
      <c r="M156" s="16"/>
      <c r="N156" s="10"/>
      <c r="O156" s="16"/>
      <c r="P156" s="10"/>
      <c r="Q156" s="10"/>
    </row>
    <row r="157" spans="1:17" ht="15" customHeight="1" x14ac:dyDescent="0.25">
      <c r="A157" s="10"/>
      <c r="B157" s="10"/>
      <c r="C157" s="10"/>
      <c r="D157" s="10"/>
      <c r="E157" s="10"/>
      <c r="F157" s="14"/>
      <c r="G157" s="15"/>
      <c r="H157" s="10"/>
      <c r="I157" s="16"/>
      <c r="J157" s="16"/>
      <c r="K157" s="16"/>
      <c r="L157" s="10"/>
      <c r="M157" s="10"/>
      <c r="N157" s="16"/>
      <c r="O157" s="10"/>
      <c r="P157" s="10"/>
      <c r="Q157" s="10"/>
    </row>
    <row r="158" spans="1:17" ht="15" customHeight="1" x14ac:dyDescent="0.25">
      <c r="A158" s="10"/>
      <c r="B158" s="10"/>
      <c r="C158" s="10"/>
      <c r="D158" s="10"/>
      <c r="E158" s="10"/>
      <c r="F158" s="14"/>
      <c r="G158" s="10"/>
      <c r="H158" s="10"/>
      <c r="I158" s="16"/>
      <c r="J158" s="16"/>
      <c r="K158" s="16"/>
      <c r="L158" s="10"/>
      <c r="M158" s="16"/>
      <c r="N158" s="10"/>
      <c r="O158" s="16"/>
      <c r="P158" s="10"/>
      <c r="Q158" s="10"/>
    </row>
    <row r="159" spans="1:17" ht="15" customHeight="1" x14ac:dyDescent="0.25">
      <c r="A159" s="10"/>
      <c r="B159" s="10"/>
      <c r="C159" s="10"/>
      <c r="D159" s="10"/>
      <c r="E159" s="10"/>
      <c r="F159" s="14"/>
      <c r="G159" s="15"/>
      <c r="H159" s="10"/>
      <c r="I159" s="16"/>
      <c r="J159" s="16"/>
      <c r="K159" s="16"/>
      <c r="L159" s="10"/>
      <c r="M159" s="10"/>
      <c r="N159" s="16"/>
      <c r="O159" s="10"/>
      <c r="P159" s="10"/>
      <c r="Q159" s="10"/>
    </row>
    <row r="160" spans="1:17" ht="15" customHeight="1" x14ac:dyDescent="0.25">
      <c r="A160" s="10"/>
      <c r="B160" s="10"/>
      <c r="C160" s="10"/>
      <c r="D160" s="10"/>
      <c r="E160" s="10"/>
      <c r="F160" s="14"/>
      <c r="G160" s="10"/>
      <c r="H160" s="10"/>
      <c r="I160" s="16"/>
      <c r="J160" s="16"/>
      <c r="K160" s="16"/>
      <c r="L160" s="10"/>
      <c r="M160" s="16"/>
      <c r="N160" s="10"/>
      <c r="O160" s="16"/>
      <c r="P160" s="10"/>
      <c r="Q160" s="10"/>
    </row>
    <row r="161" spans="1:17" ht="15" customHeight="1" x14ac:dyDescent="0.25">
      <c r="A161" s="10"/>
      <c r="B161" s="10"/>
      <c r="C161" s="10"/>
      <c r="D161" s="10"/>
      <c r="E161" s="10"/>
      <c r="F161" s="14"/>
      <c r="G161" s="15"/>
      <c r="H161" s="10"/>
      <c r="I161" s="16"/>
      <c r="J161" s="16"/>
      <c r="K161" s="16"/>
      <c r="L161" s="10"/>
      <c r="M161" s="10"/>
      <c r="N161" s="16"/>
      <c r="O161" s="10"/>
      <c r="P161" s="10"/>
      <c r="Q161" s="10"/>
    </row>
    <row r="162" spans="1:17" ht="15" customHeight="1" x14ac:dyDescent="0.25">
      <c r="A162" s="10"/>
      <c r="B162" s="10"/>
      <c r="C162" s="10"/>
      <c r="D162" s="10"/>
      <c r="E162" s="10"/>
      <c r="F162" s="14"/>
      <c r="G162" s="10"/>
      <c r="H162" s="10"/>
      <c r="I162" s="16"/>
      <c r="J162" s="16"/>
      <c r="K162" s="16"/>
      <c r="L162" s="10"/>
      <c r="M162" s="16"/>
      <c r="N162" s="10"/>
      <c r="O162" s="16"/>
      <c r="P162" s="10"/>
      <c r="Q162" s="10"/>
    </row>
    <row r="163" spans="1:17" ht="15" customHeight="1" x14ac:dyDescent="0.25">
      <c r="A163" s="10"/>
      <c r="B163" s="10"/>
      <c r="C163" s="10"/>
      <c r="D163" s="13"/>
      <c r="E163" s="13"/>
      <c r="F163" s="10"/>
      <c r="G163" s="10"/>
      <c r="H163" s="13"/>
      <c r="I163" s="17"/>
      <c r="J163" s="17"/>
      <c r="K163" s="17"/>
      <c r="L163" s="112"/>
      <c r="M163" s="10"/>
      <c r="N163" s="18"/>
      <c r="O163" s="10"/>
      <c r="P163" s="10"/>
      <c r="Q163" s="10"/>
    </row>
    <row r="164" spans="1:17" ht="15" customHeight="1" x14ac:dyDescent="0.25">
      <c r="A164" s="10"/>
      <c r="B164" s="10"/>
      <c r="C164" s="10"/>
      <c r="D164" s="10"/>
      <c r="E164" s="10"/>
      <c r="F164" s="10"/>
      <c r="G164" s="10"/>
      <c r="H164" s="10"/>
      <c r="I164" s="18"/>
      <c r="J164" s="18"/>
      <c r="K164" s="18"/>
      <c r="L164" s="10"/>
      <c r="M164" s="10"/>
      <c r="N164" s="18"/>
      <c r="O164" s="10"/>
      <c r="P164" s="10"/>
      <c r="Q164" s="10"/>
    </row>
    <row r="165" spans="1:17" ht="15" customHeight="1" x14ac:dyDescent="0.25">
      <c r="A165" s="10"/>
      <c r="B165" s="13"/>
      <c r="C165" s="10"/>
      <c r="D165" s="10"/>
      <c r="E165" s="13"/>
      <c r="F165" s="10"/>
      <c r="G165" s="10"/>
      <c r="H165" s="10"/>
      <c r="I165" s="10"/>
      <c r="J165" s="10"/>
      <c r="K165" s="10"/>
      <c r="L165" s="10"/>
      <c r="M165" s="10"/>
      <c r="N165" s="10"/>
      <c r="O165" s="10"/>
      <c r="P165" s="10"/>
      <c r="Q165" s="10"/>
    </row>
    <row r="166" spans="1:17" ht="15" customHeight="1" x14ac:dyDescent="0.25">
      <c r="A166" s="10"/>
      <c r="B166" s="10"/>
      <c r="C166" s="10"/>
      <c r="D166" s="10"/>
      <c r="E166" s="10"/>
      <c r="F166" s="10"/>
      <c r="G166" s="10"/>
      <c r="H166" s="10"/>
      <c r="I166" s="10"/>
      <c r="J166" s="10"/>
      <c r="K166" s="10"/>
      <c r="L166" s="10"/>
      <c r="M166" s="10"/>
      <c r="N166" s="10"/>
      <c r="O166" s="10"/>
      <c r="P166" s="10"/>
      <c r="Q166" s="10"/>
    </row>
    <row r="167" spans="1:17" ht="15" customHeight="1" x14ac:dyDescent="0.25">
      <c r="A167" s="10"/>
      <c r="B167" s="10"/>
      <c r="C167" s="10"/>
      <c r="D167" s="10"/>
      <c r="E167" s="10"/>
      <c r="F167" s="14"/>
      <c r="G167" s="15"/>
      <c r="H167" s="10"/>
      <c r="I167" s="16"/>
      <c r="J167" s="16"/>
      <c r="K167" s="16"/>
      <c r="L167" s="10"/>
      <c r="M167" s="10"/>
      <c r="N167" s="16"/>
      <c r="O167" s="10"/>
      <c r="P167" s="10"/>
      <c r="Q167" s="10"/>
    </row>
    <row r="168" spans="1:17" ht="15" customHeight="1" x14ac:dyDescent="0.25">
      <c r="A168" s="10"/>
      <c r="B168" s="10"/>
      <c r="C168" s="10"/>
      <c r="D168" s="10"/>
      <c r="E168" s="10"/>
      <c r="F168" s="14"/>
      <c r="G168" s="10"/>
      <c r="H168" s="10"/>
      <c r="I168" s="16"/>
      <c r="J168" s="16"/>
      <c r="K168" s="16"/>
      <c r="L168" s="10"/>
      <c r="M168" s="16"/>
      <c r="N168" s="10"/>
      <c r="O168" s="16"/>
      <c r="P168" s="10"/>
      <c r="Q168" s="10"/>
    </row>
    <row r="169" spans="1:17" ht="15" customHeight="1" x14ac:dyDescent="0.25">
      <c r="A169" s="10"/>
      <c r="B169" s="10"/>
      <c r="C169" s="10"/>
      <c r="D169" s="10"/>
      <c r="E169" s="10"/>
      <c r="F169" s="14"/>
      <c r="G169" s="15"/>
      <c r="H169" s="10"/>
      <c r="I169" s="16"/>
      <c r="J169" s="16"/>
      <c r="K169" s="16"/>
      <c r="L169" s="10"/>
      <c r="M169" s="10"/>
      <c r="N169" s="16"/>
      <c r="O169" s="10"/>
      <c r="P169" s="10"/>
      <c r="Q169" s="10"/>
    </row>
    <row r="170" spans="1:17" ht="15" customHeight="1" x14ac:dyDescent="0.25">
      <c r="A170" s="10"/>
      <c r="B170" s="10"/>
      <c r="C170" s="10"/>
      <c r="D170" s="10"/>
      <c r="E170" s="10"/>
      <c r="F170" s="14"/>
      <c r="G170" s="10"/>
      <c r="H170" s="10"/>
      <c r="I170" s="16"/>
      <c r="J170" s="16"/>
      <c r="K170" s="16"/>
      <c r="L170" s="10"/>
      <c r="M170" s="16"/>
      <c r="N170" s="10"/>
      <c r="O170" s="16"/>
      <c r="P170" s="10"/>
      <c r="Q170" s="10"/>
    </row>
    <row r="171" spans="1:17" ht="15" customHeight="1" x14ac:dyDescent="0.25">
      <c r="A171" s="10"/>
      <c r="B171" s="10"/>
      <c r="C171" s="10"/>
      <c r="D171" s="10"/>
      <c r="E171" s="10"/>
      <c r="F171" s="14"/>
      <c r="G171" s="15"/>
      <c r="H171" s="10"/>
      <c r="I171" s="16"/>
      <c r="J171" s="16"/>
      <c r="K171" s="16"/>
      <c r="L171" s="10"/>
      <c r="M171" s="10"/>
      <c r="N171" s="16"/>
      <c r="O171" s="10"/>
      <c r="P171" s="10"/>
      <c r="Q171" s="10"/>
    </row>
    <row r="172" spans="1:17" ht="15" customHeight="1" x14ac:dyDescent="0.25">
      <c r="A172" s="10"/>
      <c r="B172" s="10"/>
      <c r="C172" s="10"/>
      <c r="D172" s="10"/>
      <c r="E172" s="10"/>
      <c r="F172" s="14"/>
      <c r="G172" s="10"/>
      <c r="H172" s="10"/>
      <c r="I172" s="16"/>
      <c r="J172" s="16"/>
      <c r="K172" s="16"/>
      <c r="L172" s="10"/>
      <c r="M172" s="16"/>
      <c r="N172" s="10"/>
      <c r="O172" s="16"/>
      <c r="P172" s="10"/>
      <c r="Q172" s="10"/>
    </row>
    <row r="173" spans="1:17" ht="15" customHeight="1" x14ac:dyDescent="0.25">
      <c r="A173" s="10"/>
      <c r="B173" s="10"/>
      <c r="C173" s="10"/>
      <c r="D173" s="10"/>
      <c r="E173" s="10"/>
      <c r="F173" s="14"/>
      <c r="G173" s="15"/>
      <c r="H173" s="10"/>
      <c r="I173" s="16"/>
      <c r="J173" s="16"/>
      <c r="K173" s="16"/>
      <c r="L173" s="10"/>
      <c r="M173" s="10"/>
      <c r="N173" s="16"/>
      <c r="O173" s="10"/>
      <c r="P173" s="10"/>
      <c r="Q173" s="10"/>
    </row>
    <row r="174" spans="1:17" ht="15" customHeight="1" x14ac:dyDescent="0.25">
      <c r="A174" s="10"/>
      <c r="B174" s="10"/>
      <c r="C174" s="10"/>
      <c r="D174" s="10"/>
      <c r="E174" s="10"/>
      <c r="F174" s="14"/>
      <c r="G174" s="10"/>
      <c r="H174" s="10"/>
      <c r="I174" s="16"/>
      <c r="J174" s="16"/>
      <c r="K174" s="16"/>
      <c r="L174" s="10"/>
      <c r="M174" s="16"/>
      <c r="N174" s="10"/>
      <c r="O174" s="16"/>
      <c r="P174" s="10"/>
      <c r="Q174" s="10"/>
    </row>
    <row r="175" spans="1:17" ht="15" customHeight="1" x14ac:dyDescent="0.25">
      <c r="A175" s="10"/>
      <c r="B175" s="10"/>
      <c r="C175" s="10"/>
      <c r="D175" s="10"/>
      <c r="E175" s="10"/>
      <c r="F175" s="14"/>
      <c r="G175" s="15"/>
      <c r="H175" s="10"/>
      <c r="I175" s="16"/>
      <c r="J175" s="16"/>
      <c r="K175" s="16"/>
      <c r="L175" s="10"/>
      <c r="M175" s="10"/>
      <c r="N175" s="16"/>
      <c r="O175" s="10"/>
      <c r="P175" s="10"/>
      <c r="Q175" s="10"/>
    </row>
    <row r="176" spans="1:17" ht="15" customHeight="1" x14ac:dyDescent="0.25">
      <c r="A176" s="10"/>
      <c r="B176" s="10"/>
      <c r="C176" s="10"/>
      <c r="D176" s="10"/>
      <c r="E176" s="10"/>
      <c r="F176" s="14"/>
      <c r="G176" s="10"/>
      <c r="H176" s="10"/>
      <c r="I176" s="16"/>
      <c r="J176" s="16"/>
      <c r="K176" s="16"/>
      <c r="L176" s="10"/>
      <c r="M176" s="16"/>
      <c r="N176" s="10"/>
      <c r="O176" s="16"/>
      <c r="P176" s="10"/>
      <c r="Q176" s="10"/>
    </row>
    <row r="177" spans="1:17" ht="15" customHeight="1" x14ac:dyDescent="0.25">
      <c r="A177" s="10"/>
      <c r="B177" s="10"/>
      <c r="C177" s="10"/>
      <c r="D177" s="10"/>
      <c r="E177" s="10"/>
      <c r="F177" s="14"/>
      <c r="G177" s="15"/>
      <c r="H177" s="10"/>
      <c r="I177" s="16"/>
      <c r="J177" s="16"/>
      <c r="K177" s="16"/>
      <c r="L177" s="10"/>
      <c r="M177" s="10"/>
      <c r="N177" s="16"/>
      <c r="O177" s="10"/>
      <c r="P177" s="10"/>
      <c r="Q177" s="10"/>
    </row>
    <row r="178" spans="1:17" ht="15" customHeight="1" x14ac:dyDescent="0.25">
      <c r="A178" s="10"/>
      <c r="B178" s="10"/>
      <c r="C178" s="10"/>
      <c r="D178" s="10"/>
      <c r="E178" s="10"/>
      <c r="F178" s="14"/>
      <c r="G178" s="10"/>
      <c r="H178" s="10"/>
      <c r="I178" s="16"/>
      <c r="J178" s="16"/>
      <c r="K178" s="16"/>
      <c r="L178" s="10"/>
      <c r="M178" s="16"/>
      <c r="N178" s="10"/>
      <c r="O178" s="16"/>
      <c r="P178" s="10"/>
      <c r="Q178" s="10"/>
    </row>
    <row r="179" spans="1:17" ht="15" customHeight="1" x14ac:dyDescent="0.25">
      <c r="A179" s="10"/>
      <c r="B179" s="10"/>
      <c r="C179" s="10"/>
      <c r="D179" s="10"/>
      <c r="E179" s="10"/>
      <c r="F179" s="14"/>
      <c r="G179" s="15"/>
      <c r="H179" s="10"/>
      <c r="I179" s="16"/>
      <c r="J179" s="16"/>
      <c r="K179" s="16"/>
      <c r="L179" s="10"/>
      <c r="M179" s="10"/>
      <c r="N179" s="16"/>
      <c r="O179" s="10"/>
      <c r="P179" s="10"/>
      <c r="Q179" s="10"/>
    </row>
    <row r="180" spans="1:17" ht="15" customHeight="1" x14ac:dyDescent="0.25">
      <c r="A180" s="10"/>
      <c r="B180" s="10"/>
      <c r="C180" s="10"/>
      <c r="D180" s="10"/>
      <c r="E180" s="10"/>
      <c r="F180" s="14"/>
      <c r="G180" s="10"/>
      <c r="H180" s="10"/>
      <c r="I180" s="16"/>
      <c r="J180" s="16"/>
      <c r="K180" s="16"/>
      <c r="L180" s="10"/>
      <c r="M180" s="16"/>
      <c r="N180" s="10"/>
      <c r="O180" s="16"/>
      <c r="P180" s="10"/>
      <c r="Q180" s="10"/>
    </row>
    <row r="181" spans="1:17" ht="15" customHeight="1" x14ac:dyDescent="0.25">
      <c r="A181" s="10"/>
      <c r="B181" s="10"/>
      <c r="C181" s="10"/>
      <c r="D181" s="10"/>
      <c r="E181" s="10"/>
      <c r="F181" s="14"/>
      <c r="G181" s="15"/>
      <c r="H181" s="10"/>
      <c r="I181" s="16"/>
      <c r="J181" s="16"/>
      <c r="K181" s="16"/>
      <c r="L181" s="10"/>
      <c r="M181" s="10"/>
      <c r="N181" s="16"/>
      <c r="O181" s="10"/>
      <c r="P181" s="10"/>
      <c r="Q181" s="10"/>
    </row>
    <row r="182" spans="1:17" ht="15" customHeight="1" x14ac:dyDescent="0.25">
      <c r="A182" s="10"/>
      <c r="B182" s="10"/>
      <c r="C182" s="10"/>
      <c r="D182" s="10"/>
      <c r="E182" s="10"/>
      <c r="F182" s="14"/>
      <c r="G182" s="10"/>
      <c r="H182" s="10"/>
      <c r="I182" s="16"/>
      <c r="J182" s="16"/>
      <c r="K182" s="16"/>
      <c r="L182" s="10"/>
      <c r="M182" s="16"/>
      <c r="N182" s="10"/>
      <c r="O182" s="16"/>
      <c r="P182" s="10"/>
      <c r="Q182" s="10"/>
    </row>
    <row r="183" spans="1:17" ht="15" customHeight="1" x14ac:dyDescent="0.25">
      <c r="A183" s="10"/>
      <c r="B183" s="10"/>
      <c r="C183" s="10"/>
      <c r="D183" s="10"/>
      <c r="E183" s="10"/>
      <c r="F183" s="14"/>
      <c r="G183" s="15"/>
      <c r="H183" s="10"/>
      <c r="I183" s="16"/>
      <c r="J183" s="16"/>
      <c r="K183" s="16"/>
      <c r="L183" s="10"/>
      <c r="M183" s="10"/>
      <c r="N183" s="16"/>
      <c r="O183" s="10"/>
      <c r="P183" s="10"/>
      <c r="Q183" s="10"/>
    </row>
    <row r="184" spans="1:17" ht="15" customHeight="1" x14ac:dyDescent="0.25">
      <c r="A184" s="10"/>
      <c r="B184" s="10"/>
      <c r="C184" s="10"/>
      <c r="D184" s="10"/>
      <c r="E184" s="10"/>
      <c r="F184" s="14"/>
      <c r="G184" s="10"/>
      <c r="H184" s="10"/>
      <c r="I184" s="16"/>
      <c r="J184" s="16"/>
      <c r="K184" s="16"/>
      <c r="L184" s="10"/>
      <c r="M184" s="16"/>
      <c r="N184" s="10"/>
      <c r="O184" s="16"/>
      <c r="P184" s="10"/>
      <c r="Q184" s="10"/>
    </row>
    <row r="185" spans="1:17" ht="15" customHeight="1" x14ac:dyDescent="0.25">
      <c r="A185" s="10"/>
      <c r="B185" s="10"/>
      <c r="C185" s="10"/>
      <c r="D185" s="10"/>
      <c r="E185" s="10"/>
      <c r="F185" s="14"/>
      <c r="G185" s="15"/>
      <c r="H185" s="10"/>
      <c r="I185" s="16"/>
      <c r="J185" s="16"/>
      <c r="K185" s="16"/>
      <c r="L185" s="10"/>
      <c r="M185" s="10"/>
      <c r="N185" s="16"/>
      <c r="O185" s="10"/>
      <c r="P185" s="10"/>
      <c r="Q185" s="10"/>
    </row>
    <row r="186" spans="1:17" ht="15" customHeight="1" x14ac:dyDescent="0.25">
      <c r="A186" s="10"/>
      <c r="B186" s="10"/>
      <c r="C186" s="10"/>
      <c r="D186" s="10"/>
      <c r="E186" s="10"/>
      <c r="F186" s="14"/>
      <c r="G186" s="10"/>
      <c r="H186" s="10"/>
      <c r="I186" s="16"/>
      <c r="J186" s="16"/>
      <c r="K186" s="16"/>
      <c r="L186" s="10"/>
      <c r="M186" s="16"/>
      <c r="N186" s="10"/>
      <c r="O186" s="16"/>
      <c r="P186" s="10"/>
      <c r="Q186" s="10"/>
    </row>
    <row r="187" spans="1:17" ht="15" customHeight="1" x14ac:dyDescent="0.25">
      <c r="A187" s="10"/>
      <c r="B187" s="10"/>
      <c r="C187" s="10"/>
      <c r="D187" s="10"/>
      <c r="E187" s="10"/>
      <c r="F187" s="14"/>
      <c r="G187" s="15"/>
      <c r="H187" s="10"/>
      <c r="I187" s="16"/>
      <c r="J187" s="16"/>
      <c r="K187" s="16"/>
      <c r="L187" s="10"/>
      <c r="M187" s="10"/>
      <c r="N187" s="16"/>
      <c r="O187" s="10"/>
      <c r="P187" s="10"/>
      <c r="Q187" s="10"/>
    </row>
    <row r="188" spans="1:17" ht="15" customHeight="1" x14ac:dyDescent="0.25">
      <c r="A188" s="10"/>
      <c r="B188" s="10"/>
      <c r="C188" s="10"/>
      <c r="D188" s="10"/>
      <c r="E188" s="10"/>
      <c r="F188" s="14"/>
      <c r="G188" s="10"/>
      <c r="H188" s="10"/>
      <c r="I188" s="16"/>
      <c r="J188" s="16"/>
      <c r="K188" s="16"/>
      <c r="L188" s="10"/>
      <c r="M188" s="16"/>
      <c r="N188" s="10"/>
      <c r="O188" s="16"/>
      <c r="P188" s="10"/>
      <c r="Q188" s="10"/>
    </row>
    <row r="189" spans="1:17" ht="15" customHeight="1" x14ac:dyDescent="0.25">
      <c r="A189" s="10"/>
      <c r="B189" s="10"/>
      <c r="C189" s="10"/>
      <c r="D189" s="10"/>
      <c r="E189" s="10"/>
      <c r="F189" s="14"/>
      <c r="G189" s="15"/>
      <c r="H189" s="10"/>
      <c r="I189" s="16"/>
      <c r="J189" s="16"/>
      <c r="K189" s="16"/>
      <c r="L189" s="10"/>
      <c r="M189" s="10"/>
      <c r="N189" s="16"/>
      <c r="O189" s="10"/>
      <c r="P189" s="10"/>
      <c r="Q189" s="10"/>
    </row>
    <row r="190" spans="1:17" ht="15" customHeight="1" x14ac:dyDescent="0.25">
      <c r="A190" s="10"/>
      <c r="B190" s="10"/>
      <c r="C190" s="10"/>
      <c r="D190" s="10"/>
      <c r="E190" s="10"/>
      <c r="F190" s="14"/>
      <c r="G190" s="10"/>
      <c r="H190" s="10"/>
      <c r="I190" s="16"/>
      <c r="J190" s="16"/>
      <c r="K190" s="16"/>
      <c r="L190" s="10"/>
      <c r="M190" s="16"/>
      <c r="N190" s="10"/>
      <c r="O190" s="16"/>
      <c r="P190" s="10"/>
      <c r="Q190" s="10"/>
    </row>
    <row r="191" spans="1:17" ht="15" customHeight="1" x14ac:dyDescent="0.25">
      <c r="A191" s="10"/>
      <c r="B191" s="10"/>
      <c r="C191" s="10"/>
      <c r="D191" s="10"/>
      <c r="E191" s="10"/>
      <c r="F191" s="14"/>
      <c r="G191" s="15"/>
      <c r="H191" s="10"/>
      <c r="I191" s="16"/>
      <c r="J191" s="16"/>
      <c r="K191" s="16"/>
      <c r="L191" s="10"/>
      <c r="M191" s="10"/>
      <c r="N191" s="16"/>
      <c r="O191" s="10"/>
      <c r="P191" s="10"/>
      <c r="Q191" s="10"/>
    </row>
    <row r="192" spans="1:17" ht="15" customHeight="1" x14ac:dyDescent="0.25">
      <c r="A192" s="10"/>
      <c r="B192" s="10"/>
      <c r="C192" s="10"/>
      <c r="D192" s="10"/>
      <c r="E192" s="10"/>
      <c r="F192" s="14"/>
      <c r="G192" s="10"/>
      <c r="H192" s="10"/>
      <c r="I192" s="16"/>
      <c r="J192" s="16"/>
      <c r="K192" s="16"/>
      <c r="L192" s="10"/>
      <c r="M192" s="16"/>
      <c r="N192" s="10"/>
      <c r="O192" s="16"/>
      <c r="P192" s="10"/>
      <c r="Q192" s="10"/>
    </row>
    <row r="193" spans="1:17" ht="15" customHeight="1" x14ac:dyDescent="0.25">
      <c r="A193" s="10"/>
      <c r="B193" s="10"/>
      <c r="C193" s="10"/>
      <c r="D193" s="10"/>
      <c r="E193" s="10"/>
      <c r="F193" s="14"/>
      <c r="G193" s="15"/>
      <c r="H193" s="10"/>
      <c r="I193" s="16"/>
      <c r="J193" s="16"/>
      <c r="K193" s="16"/>
      <c r="L193" s="10"/>
      <c r="M193" s="10"/>
      <c r="N193" s="16"/>
      <c r="O193" s="10"/>
      <c r="P193" s="10"/>
      <c r="Q193" s="10"/>
    </row>
    <row r="194" spans="1:17" ht="15" customHeight="1" x14ac:dyDescent="0.25">
      <c r="A194" s="10"/>
      <c r="B194" s="10"/>
      <c r="C194" s="10"/>
      <c r="D194" s="10"/>
      <c r="E194" s="10"/>
      <c r="F194" s="14"/>
      <c r="G194" s="10"/>
      <c r="H194" s="10"/>
      <c r="I194" s="16"/>
      <c r="J194" s="16"/>
      <c r="K194" s="16"/>
      <c r="L194" s="10"/>
      <c r="M194" s="16"/>
      <c r="N194" s="10"/>
      <c r="O194" s="16"/>
      <c r="P194" s="10"/>
      <c r="Q194" s="10"/>
    </row>
    <row r="195" spans="1:17" ht="15" customHeight="1" x14ac:dyDescent="0.25">
      <c r="A195" s="10"/>
      <c r="B195" s="10"/>
      <c r="C195" s="10"/>
      <c r="D195" s="13"/>
      <c r="E195" s="13"/>
      <c r="F195" s="10"/>
      <c r="G195" s="10"/>
      <c r="H195" s="13"/>
      <c r="I195" s="17"/>
      <c r="J195" s="17"/>
      <c r="K195" s="17"/>
      <c r="L195" s="112"/>
      <c r="M195" s="10"/>
      <c r="N195" s="18"/>
      <c r="O195" s="10"/>
      <c r="P195" s="10"/>
      <c r="Q195" s="10"/>
    </row>
    <row r="196" spans="1:17" ht="15" customHeight="1" x14ac:dyDescent="0.25">
      <c r="A196" s="10"/>
      <c r="B196" s="10"/>
      <c r="C196" s="10"/>
      <c r="D196" s="10"/>
      <c r="E196" s="10"/>
      <c r="F196" s="10"/>
      <c r="G196" s="10"/>
      <c r="H196" s="10"/>
      <c r="I196" s="18"/>
      <c r="J196" s="18"/>
      <c r="K196" s="18"/>
      <c r="L196" s="10"/>
      <c r="M196" s="113"/>
      <c r="N196" s="18"/>
      <c r="O196" s="10"/>
      <c r="P196" s="10"/>
      <c r="Q196" s="10"/>
    </row>
    <row r="197" spans="1:17" ht="15" customHeight="1" x14ac:dyDescent="0.25">
      <c r="A197" s="10"/>
      <c r="B197" s="13"/>
      <c r="C197" s="10"/>
      <c r="D197" s="10"/>
      <c r="E197" s="13"/>
      <c r="F197" s="10"/>
      <c r="G197" s="10"/>
      <c r="H197" s="10"/>
      <c r="I197" s="10"/>
      <c r="J197" s="10"/>
      <c r="K197" s="10"/>
      <c r="L197" s="10"/>
      <c r="M197" s="10"/>
      <c r="N197" s="10"/>
      <c r="O197" s="10"/>
      <c r="P197" s="10"/>
      <c r="Q197" s="10"/>
    </row>
    <row r="198" spans="1:17" ht="15" customHeight="1" x14ac:dyDescent="0.25">
      <c r="A198" s="10"/>
      <c r="B198" s="10"/>
      <c r="C198" s="10"/>
      <c r="D198" s="10"/>
      <c r="E198" s="10"/>
      <c r="F198" s="10"/>
      <c r="G198" s="10"/>
      <c r="H198" s="10"/>
      <c r="I198" s="10"/>
      <c r="J198" s="10"/>
      <c r="K198" s="10"/>
      <c r="L198" s="10"/>
      <c r="M198" s="10"/>
      <c r="N198" s="10"/>
      <c r="O198" s="10"/>
      <c r="P198" s="10"/>
      <c r="Q198" s="10"/>
    </row>
    <row r="199" spans="1:17" ht="15" customHeight="1" x14ac:dyDescent="0.25">
      <c r="A199" s="10"/>
      <c r="B199" s="10"/>
      <c r="C199" s="10"/>
      <c r="D199" s="10"/>
      <c r="E199" s="10"/>
      <c r="F199" s="14"/>
      <c r="G199" s="15"/>
      <c r="H199" s="10"/>
      <c r="I199" s="16"/>
      <c r="J199" s="16"/>
      <c r="K199" s="16"/>
      <c r="L199" s="10"/>
      <c r="M199" s="10"/>
      <c r="N199" s="16"/>
      <c r="O199" s="10"/>
      <c r="P199" s="10"/>
      <c r="Q199" s="10"/>
    </row>
    <row r="200" spans="1:17" ht="15" customHeight="1" x14ac:dyDescent="0.25">
      <c r="A200" s="10"/>
      <c r="B200" s="10"/>
      <c r="C200" s="10"/>
      <c r="D200" s="10"/>
      <c r="E200" s="10"/>
      <c r="F200" s="14"/>
      <c r="G200" s="10"/>
      <c r="H200" s="10"/>
      <c r="I200" s="16"/>
      <c r="J200" s="16"/>
      <c r="K200" s="16"/>
      <c r="L200" s="10"/>
      <c r="M200" s="16"/>
      <c r="N200" s="10"/>
      <c r="O200" s="16"/>
      <c r="P200" s="10"/>
      <c r="Q200" s="10"/>
    </row>
    <row r="201" spans="1:17" ht="15" customHeight="1" x14ac:dyDescent="0.25">
      <c r="A201" s="10"/>
      <c r="B201" s="10"/>
      <c r="C201" s="10"/>
      <c r="D201" s="10"/>
      <c r="E201" s="10"/>
      <c r="F201" s="14"/>
      <c r="G201" s="15"/>
      <c r="H201" s="10"/>
      <c r="I201" s="16"/>
      <c r="J201" s="16"/>
      <c r="K201" s="16"/>
      <c r="L201" s="10"/>
      <c r="M201" s="10"/>
      <c r="N201" s="16"/>
      <c r="O201" s="10"/>
      <c r="P201" s="10"/>
      <c r="Q201" s="10"/>
    </row>
    <row r="202" spans="1:17" ht="15" customHeight="1" x14ac:dyDescent="0.25">
      <c r="A202" s="10"/>
      <c r="B202" s="10"/>
      <c r="C202" s="10"/>
      <c r="D202" s="10"/>
      <c r="E202" s="10"/>
      <c r="F202" s="14"/>
      <c r="G202" s="10"/>
      <c r="H202" s="10"/>
      <c r="I202" s="16"/>
      <c r="J202" s="16"/>
      <c r="K202" s="16"/>
      <c r="L202" s="10"/>
      <c r="M202" s="16"/>
      <c r="N202" s="10"/>
      <c r="O202" s="16"/>
      <c r="P202" s="10"/>
      <c r="Q202" s="10"/>
    </row>
    <row r="203" spans="1:17" ht="15" customHeight="1" x14ac:dyDescent="0.25">
      <c r="A203" s="10"/>
      <c r="B203" s="10"/>
      <c r="C203" s="10"/>
      <c r="D203" s="10"/>
      <c r="E203" s="10"/>
      <c r="F203" s="14"/>
      <c r="G203" s="15"/>
      <c r="H203" s="10"/>
      <c r="I203" s="16"/>
      <c r="J203" s="16"/>
      <c r="K203" s="16"/>
      <c r="L203" s="10"/>
      <c r="M203" s="10"/>
      <c r="N203" s="16"/>
      <c r="O203" s="10"/>
      <c r="P203" s="10"/>
      <c r="Q203" s="10"/>
    </row>
    <row r="204" spans="1:17" ht="15" customHeight="1" x14ac:dyDescent="0.25">
      <c r="A204" s="10"/>
      <c r="B204" s="10"/>
      <c r="C204" s="10"/>
      <c r="D204" s="10"/>
      <c r="E204" s="10"/>
      <c r="F204" s="14"/>
      <c r="G204" s="10"/>
      <c r="H204" s="10"/>
      <c r="I204" s="16"/>
      <c r="J204" s="16"/>
      <c r="K204" s="16"/>
      <c r="L204" s="10"/>
      <c r="M204" s="16"/>
      <c r="N204" s="10"/>
      <c r="O204" s="16"/>
      <c r="P204" s="10"/>
      <c r="Q204" s="10"/>
    </row>
    <row r="205" spans="1:17" ht="15" customHeight="1" x14ac:dyDescent="0.25">
      <c r="A205" s="10"/>
      <c r="B205" s="10"/>
      <c r="C205" s="10"/>
      <c r="D205" s="10"/>
      <c r="E205" s="10"/>
      <c r="F205" s="14"/>
      <c r="G205" s="15"/>
      <c r="H205" s="10"/>
      <c r="I205" s="16"/>
      <c r="J205" s="16"/>
      <c r="K205" s="16"/>
      <c r="L205" s="10"/>
      <c r="M205" s="10"/>
      <c r="N205" s="16"/>
      <c r="O205" s="10"/>
      <c r="P205" s="10"/>
      <c r="Q205" s="10"/>
    </row>
    <row r="206" spans="1:17" ht="15" customHeight="1" x14ac:dyDescent="0.25">
      <c r="A206" s="10"/>
      <c r="B206" s="10"/>
      <c r="C206" s="10"/>
      <c r="D206" s="10"/>
      <c r="E206" s="10"/>
      <c r="F206" s="14"/>
      <c r="G206" s="10"/>
      <c r="H206" s="10"/>
      <c r="I206" s="16"/>
      <c r="J206" s="16"/>
      <c r="K206" s="16"/>
      <c r="L206" s="10"/>
      <c r="M206" s="16"/>
      <c r="N206" s="10"/>
      <c r="O206" s="16"/>
      <c r="P206" s="10"/>
      <c r="Q206" s="10"/>
    </row>
    <row r="207" spans="1:17" ht="15" customHeight="1" x14ac:dyDescent="0.25">
      <c r="A207" s="10"/>
      <c r="B207" s="10"/>
      <c r="C207" s="10"/>
      <c r="D207" s="10"/>
      <c r="E207" s="10"/>
      <c r="F207" s="14"/>
      <c r="G207" s="15"/>
      <c r="H207" s="10"/>
      <c r="I207" s="16"/>
      <c r="J207" s="16"/>
      <c r="K207" s="16"/>
      <c r="L207" s="10"/>
      <c r="M207" s="10"/>
      <c r="N207" s="16"/>
      <c r="O207" s="10"/>
      <c r="P207" s="10"/>
      <c r="Q207" s="10"/>
    </row>
    <row r="208" spans="1:17" ht="15" customHeight="1" x14ac:dyDescent="0.25">
      <c r="A208" s="10"/>
      <c r="B208" s="10"/>
      <c r="C208" s="10"/>
      <c r="D208" s="10"/>
      <c r="E208" s="10"/>
      <c r="F208" s="14"/>
      <c r="G208" s="10"/>
      <c r="H208" s="10"/>
      <c r="I208" s="16"/>
      <c r="J208" s="16"/>
      <c r="K208" s="16"/>
      <c r="L208" s="10"/>
      <c r="M208" s="16"/>
      <c r="N208" s="10"/>
      <c r="O208" s="16"/>
      <c r="P208" s="10"/>
      <c r="Q208" s="10"/>
    </row>
    <row r="209" spans="1:17" ht="15" customHeight="1" x14ac:dyDescent="0.25">
      <c r="A209" s="10"/>
      <c r="B209" s="10"/>
      <c r="C209" s="10"/>
      <c r="D209" s="10"/>
      <c r="E209" s="10"/>
      <c r="F209" s="14"/>
      <c r="G209" s="15"/>
      <c r="H209" s="10"/>
      <c r="I209" s="16"/>
      <c r="J209" s="16"/>
      <c r="K209" s="16"/>
      <c r="L209" s="10"/>
      <c r="M209" s="10"/>
      <c r="N209" s="16"/>
      <c r="O209" s="10"/>
      <c r="P209" s="10"/>
      <c r="Q209" s="10"/>
    </row>
    <row r="210" spans="1:17" ht="15" customHeight="1" x14ac:dyDescent="0.25">
      <c r="A210" s="10"/>
      <c r="B210" s="10"/>
      <c r="C210" s="10"/>
      <c r="D210" s="10"/>
      <c r="E210" s="10"/>
      <c r="F210" s="14"/>
      <c r="G210" s="10"/>
      <c r="H210" s="10"/>
      <c r="I210" s="16"/>
      <c r="J210" s="16"/>
      <c r="K210" s="16"/>
      <c r="L210" s="10"/>
      <c r="M210" s="16"/>
      <c r="N210" s="10"/>
      <c r="O210" s="16"/>
      <c r="P210" s="10"/>
      <c r="Q210" s="10"/>
    </row>
    <row r="211" spans="1:17" ht="15" customHeight="1" x14ac:dyDescent="0.25">
      <c r="A211" s="10"/>
      <c r="B211" s="10"/>
      <c r="C211" s="10"/>
      <c r="D211" s="10"/>
      <c r="E211" s="10"/>
      <c r="F211" s="14"/>
      <c r="G211" s="15"/>
      <c r="H211" s="10"/>
      <c r="I211" s="16"/>
      <c r="J211" s="16"/>
      <c r="K211" s="16"/>
      <c r="L211" s="10"/>
      <c r="M211" s="10"/>
      <c r="N211" s="16"/>
      <c r="O211" s="10"/>
      <c r="P211" s="10"/>
      <c r="Q211" s="10"/>
    </row>
    <row r="212" spans="1:17" ht="15" customHeight="1" x14ac:dyDescent="0.25">
      <c r="A212" s="10"/>
      <c r="B212" s="10"/>
      <c r="C212" s="10"/>
      <c r="D212" s="10"/>
      <c r="E212" s="10"/>
      <c r="F212" s="14"/>
      <c r="G212" s="10"/>
      <c r="H212" s="10"/>
      <c r="I212" s="16"/>
      <c r="J212" s="16"/>
      <c r="K212" s="16"/>
      <c r="L212" s="10"/>
      <c r="M212" s="16"/>
      <c r="N212" s="10"/>
      <c r="O212" s="16"/>
      <c r="P212" s="10"/>
      <c r="Q212" s="10"/>
    </row>
    <row r="213" spans="1:17" ht="15" customHeight="1" x14ac:dyDescent="0.25">
      <c r="A213" s="10"/>
      <c r="B213" s="10"/>
      <c r="C213" s="10"/>
      <c r="D213" s="10"/>
      <c r="E213" s="10"/>
      <c r="F213" s="14"/>
      <c r="G213" s="15"/>
      <c r="H213" s="10"/>
      <c r="I213" s="16"/>
      <c r="J213" s="16"/>
      <c r="K213" s="16"/>
      <c r="L213" s="10"/>
      <c r="M213" s="10"/>
      <c r="N213" s="16"/>
      <c r="O213" s="10"/>
      <c r="P213" s="10"/>
      <c r="Q213" s="10"/>
    </row>
    <row r="214" spans="1:17" ht="15" customHeight="1" x14ac:dyDescent="0.25">
      <c r="A214" s="10"/>
      <c r="B214" s="10"/>
      <c r="C214" s="10"/>
      <c r="D214" s="10"/>
      <c r="E214" s="10"/>
      <c r="F214" s="14"/>
      <c r="G214" s="10"/>
      <c r="H214" s="10"/>
      <c r="I214" s="16"/>
      <c r="J214" s="16"/>
      <c r="K214" s="16"/>
      <c r="L214" s="10"/>
      <c r="M214" s="16"/>
      <c r="N214" s="10"/>
      <c r="O214" s="16"/>
      <c r="P214" s="10"/>
      <c r="Q214" s="10"/>
    </row>
    <row r="215" spans="1:17" ht="15" customHeight="1" x14ac:dyDescent="0.25">
      <c r="A215" s="10"/>
      <c r="B215" s="10"/>
      <c r="C215" s="10"/>
      <c r="D215" s="10"/>
      <c r="E215" s="10"/>
      <c r="F215" s="14"/>
      <c r="G215" s="15"/>
      <c r="H215" s="10"/>
      <c r="I215" s="16"/>
      <c r="J215" s="16"/>
      <c r="K215" s="16"/>
      <c r="L215" s="10"/>
      <c r="M215" s="10"/>
      <c r="N215" s="16"/>
      <c r="O215" s="10"/>
      <c r="P215" s="10"/>
      <c r="Q215" s="10"/>
    </row>
    <row r="216" spans="1:17" ht="15" customHeight="1" x14ac:dyDescent="0.25">
      <c r="A216" s="10"/>
      <c r="B216" s="10"/>
      <c r="C216" s="10"/>
      <c r="D216" s="10"/>
      <c r="E216" s="10"/>
      <c r="F216" s="14"/>
      <c r="G216" s="10"/>
      <c r="H216" s="10"/>
      <c r="I216" s="16"/>
      <c r="J216" s="16"/>
      <c r="K216" s="16"/>
      <c r="L216" s="10"/>
      <c r="M216" s="16"/>
      <c r="N216" s="10"/>
      <c r="O216" s="16"/>
      <c r="P216" s="10"/>
      <c r="Q216" s="10"/>
    </row>
    <row r="217" spans="1:17" ht="15" customHeight="1" x14ac:dyDescent="0.25">
      <c r="A217" s="10"/>
      <c r="B217" s="10"/>
      <c r="C217" s="10"/>
      <c r="D217" s="10"/>
      <c r="E217" s="10"/>
      <c r="F217" s="14"/>
      <c r="G217" s="15"/>
      <c r="H217" s="10"/>
      <c r="I217" s="16"/>
      <c r="J217" s="16"/>
      <c r="K217" s="16"/>
      <c r="L217" s="10"/>
      <c r="M217" s="10"/>
      <c r="N217" s="16"/>
      <c r="O217" s="10"/>
      <c r="P217" s="10"/>
      <c r="Q217" s="10"/>
    </row>
    <row r="218" spans="1:17" ht="15" customHeight="1" x14ac:dyDescent="0.25">
      <c r="A218" s="10"/>
      <c r="B218" s="10"/>
      <c r="C218" s="10"/>
      <c r="D218" s="10"/>
      <c r="E218" s="10"/>
      <c r="F218" s="14"/>
      <c r="G218" s="10"/>
      <c r="H218" s="10"/>
      <c r="I218" s="16"/>
      <c r="J218" s="16"/>
      <c r="K218" s="16"/>
      <c r="L218" s="10"/>
      <c r="M218" s="16"/>
      <c r="N218" s="10"/>
      <c r="O218" s="16"/>
      <c r="P218" s="10"/>
      <c r="Q218" s="10"/>
    </row>
    <row r="219" spans="1:17" ht="15" customHeight="1" x14ac:dyDescent="0.25">
      <c r="A219" s="10"/>
      <c r="B219" s="10"/>
      <c r="C219" s="10"/>
      <c r="D219" s="10"/>
      <c r="E219" s="10"/>
      <c r="F219" s="14"/>
      <c r="G219" s="15"/>
      <c r="H219" s="10"/>
      <c r="I219" s="16"/>
      <c r="J219" s="16"/>
      <c r="K219" s="16"/>
      <c r="L219" s="10"/>
      <c r="M219" s="10"/>
      <c r="N219" s="16"/>
      <c r="O219" s="10"/>
      <c r="P219" s="10"/>
      <c r="Q219" s="10"/>
    </row>
    <row r="220" spans="1:17" ht="15" customHeight="1" x14ac:dyDescent="0.25">
      <c r="A220" s="10"/>
      <c r="B220" s="10"/>
      <c r="C220" s="10"/>
      <c r="D220" s="10"/>
      <c r="E220" s="10"/>
      <c r="F220" s="14"/>
      <c r="G220" s="10"/>
      <c r="H220" s="10"/>
      <c r="I220" s="16"/>
      <c r="J220" s="16"/>
      <c r="K220" s="16"/>
      <c r="L220" s="10"/>
      <c r="M220" s="16"/>
      <c r="N220" s="10"/>
      <c r="O220" s="16"/>
      <c r="P220" s="10"/>
      <c r="Q220" s="10"/>
    </row>
    <row r="221" spans="1:17" ht="15" customHeight="1" x14ac:dyDescent="0.25">
      <c r="A221" s="10"/>
      <c r="B221" s="10"/>
      <c r="C221" s="10"/>
      <c r="D221" s="10"/>
      <c r="E221" s="10"/>
      <c r="F221" s="14"/>
      <c r="G221" s="15"/>
      <c r="H221" s="10"/>
      <c r="I221" s="16"/>
      <c r="J221" s="16"/>
      <c r="K221" s="16"/>
      <c r="L221" s="10"/>
      <c r="M221" s="10"/>
      <c r="N221" s="16"/>
      <c r="O221" s="10"/>
      <c r="P221" s="10"/>
      <c r="Q221" s="10"/>
    </row>
    <row r="222" spans="1:17" ht="15" customHeight="1" x14ac:dyDescent="0.25">
      <c r="A222" s="10"/>
      <c r="B222" s="10"/>
      <c r="C222" s="10"/>
      <c r="D222" s="10"/>
      <c r="E222" s="10"/>
      <c r="F222" s="14"/>
      <c r="G222" s="10"/>
      <c r="H222" s="10"/>
      <c r="I222" s="16"/>
      <c r="J222" s="16"/>
      <c r="K222" s="16"/>
      <c r="L222" s="10"/>
      <c r="M222" s="16"/>
      <c r="N222" s="10"/>
      <c r="O222" s="16"/>
      <c r="P222" s="10"/>
      <c r="Q222" s="10"/>
    </row>
    <row r="223" spans="1:17" ht="15" customHeight="1" x14ac:dyDescent="0.25">
      <c r="A223" s="10"/>
      <c r="B223" s="10"/>
      <c r="C223" s="10"/>
      <c r="D223" s="10"/>
      <c r="E223" s="10"/>
      <c r="F223" s="14"/>
      <c r="G223" s="15"/>
      <c r="H223" s="10"/>
      <c r="I223" s="16"/>
      <c r="J223" s="16"/>
      <c r="K223" s="16"/>
      <c r="L223" s="10"/>
      <c r="M223" s="10"/>
      <c r="N223" s="16"/>
      <c r="O223" s="10"/>
      <c r="P223" s="10"/>
      <c r="Q223" s="10"/>
    </row>
    <row r="224" spans="1:17" ht="15" customHeight="1" x14ac:dyDescent="0.25">
      <c r="A224" s="10"/>
      <c r="B224" s="10"/>
      <c r="C224" s="10"/>
      <c r="D224" s="10"/>
      <c r="E224" s="10"/>
      <c r="F224" s="14"/>
      <c r="G224" s="10"/>
      <c r="H224" s="10"/>
      <c r="I224" s="16"/>
      <c r="J224" s="16"/>
      <c r="K224" s="16"/>
      <c r="L224" s="10"/>
      <c r="M224" s="16"/>
      <c r="N224" s="10"/>
      <c r="O224" s="16"/>
      <c r="P224" s="10"/>
      <c r="Q224" s="10"/>
    </row>
    <row r="225" spans="1:17" ht="15" customHeight="1" x14ac:dyDescent="0.25">
      <c r="A225" s="10"/>
      <c r="B225" s="10"/>
      <c r="C225" s="10"/>
      <c r="D225" s="10"/>
      <c r="E225" s="10"/>
      <c r="F225" s="14"/>
      <c r="G225" s="15"/>
      <c r="H225" s="10"/>
      <c r="I225" s="16"/>
      <c r="J225" s="16"/>
      <c r="K225" s="16"/>
      <c r="L225" s="10"/>
      <c r="M225" s="10"/>
      <c r="N225" s="16"/>
      <c r="O225" s="10"/>
      <c r="P225" s="10"/>
      <c r="Q225" s="10"/>
    </row>
    <row r="226" spans="1:17" ht="15" customHeight="1" x14ac:dyDescent="0.25">
      <c r="A226" s="10"/>
      <c r="B226" s="10"/>
      <c r="C226" s="10"/>
      <c r="D226" s="10"/>
      <c r="E226" s="10"/>
      <c r="F226" s="14"/>
      <c r="G226" s="10"/>
      <c r="H226" s="10"/>
      <c r="I226" s="16"/>
      <c r="J226" s="16"/>
      <c r="K226" s="16"/>
      <c r="L226" s="10"/>
      <c r="M226" s="16"/>
      <c r="N226" s="10"/>
      <c r="O226" s="16"/>
      <c r="P226" s="10"/>
      <c r="Q226" s="10"/>
    </row>
    <row r="227" spans="1:17" ht="15" customHeight="1" x14ac:dyDescent="0.25">
      <c r="A227" s="10"/>
      <c r="B227" s="10"/>
      <c r="C227" s="10"/>
      <c r="D227" s="10"/>
      <c r="E227" s="10"/>
      <c r="F227" s="14"/>
      <c r="G227" s="15"/>
      <c r="H227" s="10"/>
      <c r="I227" s="16"/>
      <c r="J227" s="16"/>
      <c r="K227" s="16"/>
      <c r="L227" s="10"/>
      <c r="M227" s="10"/>
      <c r="N227" s="16"/>
      <c r="O227" s="10"/>
      <c r="P227" s="10"/>
      <c r="Q227" s="10"/>
    </row>
    <row r="228" spans="1:17" ht="15" customHeight="1" x14ac:dyDescent="0.25">
      <c r="A228" s="10"/>
      <c r="B228" s="10"/>
      <c r="C228" s="10"/>
      <c r="D228" s="10"/>
      <c r="E228" s="10"/>
      <c r="F228" s="14"/>
      <c r="G228" s="10"/>
      <c r="H228" s="10"/>
      <c r="I228" s="16"/>
      <c r="J228" s="16"/>
      <c r="K228" s="16"/>
      <c r="L228" s="10"/>
      <c r="M228" s="16"/>
      <c r="N228" s="10"/>
      <c r="O228" s="16"/>
      <c r="P228" s="10"/>
      <c r="Q228" s="10"/>
    </row>
    <row r="229" spans="1:17" ht="15" customHeight="1" x14ac:dyDescent="0.25">
      <c r="A229" s="10"/>
      <c r="B229" s="10"/>
      <c r="C229" s="10"/>
      <c r="D229" s="10"/>
      <c r="E229" s="10"/>
      <c r="F229" s="14"/>
      <c r="G229" s="15"/>
      <c r="H229" s="10"/>
      <c r="I229" s="16"/>
      <c r="J229" s="16"/>
      <c r="K229" s="16"/>
      <c r="L229" s="10"/>
      <c r="M229" s="10"/>
      <c r="N229" s="16"/>
      <c r="O229" s="10"/>
      <c r="P229" s="10"/>
      <c r="Q229" s="10"/>
    </row>
    <row r="230" spans="1:17" ht="15" customHeight="1" x14ac:dyDescent="0.25">
      <c r="A230" s="10"/>
      <c r="B230" s="10"/>
      <c r="C230" s="10"/>
      <c r="D230" s="10"/>
      <c r="E230" s="10"/>
      <c r="F230" s="14"/>
      <c r="G230" s="10"/>
      <c r="H230" s="10"/>
      <c r="I230" s="16"/>
      <c r="J230" s="16"/>
      <c r="K230" s="16"/>
      <c r="L230" s="10"/>
      <c r="M230" s="16"/>
      <c r="N230" s="10"/>
      <c r="O230" s="16"/>
      <c r="P230" s="10"/>
      <c r="Q230" s="10"/>
    </row>
    <row r="231" spans="1:17" ht="15" customHeight="1" x14ac:dyDescent="0.25">
      <c r="A231" s="10"/>
      <c r="B231" s="10"/>
      <c r="C231" s="10"/>
      <c r="D231" s="10"/>
      <c r="E231" s="10"/>
      <c r="F231" s="14"/>
      <c r="G231" s="15"/>
      <c r="H231" s="10"/>
      <c r="I231" s="16"/>
      <c r="J231" s="16"/>
      <c r="K231" s="16"/>
      <c r="L231" s="10"/>
      <c r="M231" s="10"/>
      <c r="N231" s="16"/>
      <c r="O231" s="10"/>
      <c r="P231" s="10"/>
      <c r="Q231" s="10"/>
    </row>
    <row r="232" spans="1:17" ht="15" customHeight="1" x14ac:dyDescent="0.25">
      <c r="A232" s="10"/>
      <c r="B232" s="10"/>
      <c r="C232" s="10"/>
      <c r="D232" s="10"/>
      <c r="E232" s="10"/>
      <c r="F232" s="14"/>
      <c r="G232" s="10"/>
      <c r="H232" s="10"/>
      <c r="I232" s="16"/>
      <c r="J232" s="16"/>
      <c r="K232" s="16"/>
      <c r="L232" s="10"/>
      <c r="M232" s="16"/>
      <c r="N232" s="10"/>
      <c r="O232" s="16"/>
      <c r="P232" s="10"/>
      <c r="Q232" s="10"/>
    </row>
    <row r="233" spans="1:17" ht="15" customHeight="1" x14ac:dyDescent="0.25">
      <c r="A233" s="10"/>
      <c r="B233" s="10"/>
      <c r="C233" s="10"/>
      <c r="D233" s="10"/>
      <c r="E233" s="10"/>
      <c r="F233" s="14"/>
      <c r="G233" s="15"/>
      <c r="H233" s="10"/>
      <c r="I233" s="16"/>
      <c r="J233" s="16"/>
      <c r="K233" s="16"/>
      <c r="L233" s="10"/>
      <c r="M233" s="10"/>
      <c r="N233" s="16"/>
      <c r="O233" s="10"/>
      <c r="P233" s="10"/>
      <c r="Q233" s="10"/>
    </row>
    <row r="234" spans="1:17" ht="15" customHeight="1" x14ac:dyDescent="0.25">
      <c r="A234" s="10"/>
      <c r="B234" s="10"/>
      <c r="C234" s="10"/>
      <c r="D234" s="10"/>
      <c r="E234" s="10"/>
      <c r="F234" s="14"/>
      <c r="G234" s="10"/>
      <c r="H234" s="10"/>
      <c r="I234" s="16"/>
      <c r="J234" s="16"/>
      <c r="K234" s="16"/>
      <c r="L234" s="10"/>
      <c r="M234" s="16"/>
      <c r="N234" s="10"/>
      <c r="O234" s="16"/>
      <c r="P234" s="10"/>
      <c r="Q234" s="10"/>
    </row>
    <row r="235" spans="1:17" ht="15" customHeight="1" x14ac:dyDescent="0.25">
      <c r="A235" s="10"/>
      <c r="B235" s="10"/>
      <c r="C235" s="10"/>
      <c r="D235" s="10"/>
      <c r="E235" s="10"/>
      <c r="F235" s="14"/>
      <c r="G235" s="15"/>
      <c r="H235" s="10"/>
      <c r="I235" s="16"/>
      <c r="J235" s="16"/>
      <c r="K235" s="16"/>
      <c r="L235" s="10"/>
      <c r="M235" s="10"/>
      <c r="N235" s="16"/>
      <c r="O235" s="10"/>
      <c r="P235" s="10"/>
      <c r="Q235" s="10"/>
    </row>
    <row r="236" spans="1:17" ht="15" customHeight="1" x14ac:dyDescent="0.25">
      <c r="A236" s="10"/>
      <c r="B236" s="10"/>
      <c r="C236" s="10"/>
      <c r="D236" s="10"/>
      <c r="E236" s="10"/>
      <c r="F236" s="14"/>
      <c r="G236" s="10"/>
      <c r="H236" s="10"/>
      <c r="I236" s="16"/>
      <c r="J236" s="16"/>
      <c r="K236" s="16"/>
      <c r="L236" s="10"/>
      <c r="M236" s="16"/>
      <c r="N236" s="10"/>
      <c r="O236" s="16"/>
      <c r="P236" s="10"/>
      <c r="Q236" s="10"/>
    </row>
    <row r="237" spans="1:17" ht="15" customHeight="1" x14ac:dyDescent="0.25">
      <c r="A237" s="10"/>
      <c r="B237" s="10"/>
      <c r="C237" s="10"/>
      <c r="D237" s="10"/>
      <c r="E237" s="10"/>
      <c r="F237" s="14"/>
      <c r="G237" s="15"/>
      <c r="H237" s="10"/>
      <c r="I237" s="16"/>
      <c r="J237" s="16"/>
      <c r="K237" s="16"/>
      <c r="L237" s="10"/>
      <c r="M237" s="10"/>
      <c r="N237" s="16"/>
      <c r="O237" s="10"/>
      <c r="P237" s="10"/>
      <c r="Q237" s="10"/>
    </row>
    <row r="238" spans="1:17" ht="15" customHeight="1" x14ac:dyDescent="0.25">
      <c r="A238" s="10"/>
      <c r="B238" s="10"/>
      <c r="C238" s="10"/>
      <c r="D238" s="10"/>
      <c r="E238" s="10"/>
      <c r="F238" s="14"/>
      <c r="G238" s="10"/>
      <c r="H238" s="10"/>
      <c r="I238" s="16"/>
      <c r="J238" s="16"/>
      <c r="K238" s="16"/>
      <c r="L238" s="10"/>
      <c r="M238" s="16"/>
      <c r="N238" s="10"/>
      <c r="O238" s="16"/>
      <c r="P238" s="10"/>
      <c r="Q238" s="10"/>
    </row>
    <row r="239" spans="1:17" ht="15" customHeight="1" x14ac:dyDescent="0.25">
      <c r="A239" s="10"/>
      <c r="B239" s="10"/>
      <c r="C239" s="10"/>
      <c r="D239" s="10"/>
      <c r="E239" s="10"/>
      <c r="F239" s="14"/>
      <c r="G239" s="15"/>
      <c r="H239" s="10"/>
      <c r="I239" s="16"/>
      <c r="J239" s="16"/>
      <c r="K239" s="16"/>
      <c r="L239" s="10"/>
      <c r="M239" s="10"/>
      <c r="N239" s="16"/>
      <c r="O239" s="10"/>
      <c r="P239" s="10"/>
      <c r="Q239" s="10"/>
    </row>
    <row r="240" spans="1:17" ht="15" customHeight="1" x14ac:dyDescent="0.25">
      <c r="A240" s="10"/>
      <c r="B240" s="10"/>
      <c r="C240" s="10"/>
      <c r="D240" s="10"/>
      <c r="E240" s="10"/>
      <c r="F240" s="14"/>
      <c r="G240" s="10"/>
      <c r="H240" s="10"/>
      <c r="I240" s="16"/>
      <c r="J240" s="16"/>
      <c r="K240" s="16"/>
      <c r="L240" s="10"/>
      <c r="M240" s="16"/>
      <c r="N240" s="10"/>
      <c r="O240" s="16"/>
      <c r="P240" s="10"/>
      <c r="Q240" s="10"/>
    </row>
    <row r="241" spans="1:17" ht="15" customHeight="1" x14ac:dyDescent="0.25">
      <c r="A241" s="10"/>
      <c r="B241" s="10"/>
      <c r="C241" s="10"/>
      <c r="D241" s="10"/>
      <c r="E241" s="10"/>
      <c r="F241" s="14"/>
      <c r="G241" s="15"/>
      <c r="H241" s="10"/>
      <c r="I241" s="16"/>
      <c r="J241" s="16"/>
      <c r="K241" s="16"/>
      <c r="L241" s="10"/>
      <c r="M241" s="10"/>
      <c r="N241" s="16"/>
      <c r="O241" s="10"/>
      <c r="P241" s="10"/>
      <c r="Q241" s="10"/>
    </row>
    <row r="242" spans="1:17" ht="15" customHeight="1" x14ac:dyDescent="0.25">
      <c r="A242" s="10"/>
      <c r="B242" s="10"/>
      <c r="C242" s="10"/>
      <c r="D242" s="10"/>
      <c r="E242" s="10"/>
      <c r="F242" s="14"/>
      <c r="G242" s="10"/>
      <c r="H242" s="10"/>
      <c r="I242" s="16"/>
      <c r="J242" s="16"/>
      <c r="K242" s="16"/>
      <c r="L242" s="10"/>
      <c r="M242" s="16"/>
      <c r="N242" s="10"/>
      <c r="O242" s="16"/>
      <c r="P242" s="10"/>
      <c r="Q242" s="10"/>
    </row>
    <row r="243" spans="1:17" ht="15" customHeight="1" x14ac:dyDescent="0.25">
      <c r="A243" s="10"/>
      <c r="B243" s="10"/>
      <c r="C243" s="10"/>
      <c r="D243" s="10"/>
      <c r="E243" s="10"/>
      <c r="F243" s="14"/>
      <c r="G243" s="15"/>
      <c r="H243" s="10"/>
      <c r="I243" s="16"/>
      <c r="J243" s="16"/>
      <c r="K243" s="16"/>
      <c r="L243" s="10"/>
      <c r="M243" s="10"/>
      <c r="N243" s="16"/>
      <c r="O243" s="10"/>
      <c r="P243" s="10"/>
      <c r="Q243" s="10"/>
    </row>
    <row r="244" spans="1:17" ht="15" customHeight="1" x14ac:dyDescent="0.25">
      <c r="A244" s="10"/>
      <c r="B244" s="10"/>
      <c r="C244" s="10"/>
      <c r="D244" s="10"/>
      <c r="E244" s="10"/>
      <c r="F244" s="14"/>
      <c r="G244" s="10"/>
      <c r="H244" s="10"/>
      <c r="I244" s="16"/>
      <c r="J244" s="16"/>
      <c r="K244" s="16"/>
      <c r="L244" s="10"/>
      <c r="M244" s="16"/>
      <c r="N244" s="10"/>
      <c r="O244" s="16"/>
      <c r="P244" s="10"/>
      <c r="Q244" s="10"/>
    </row>
    <row r="245" spans="1:17" ht="15" customHeight="1" x14ac:dyDescent="0.25">
      <c r="A245" s="10"/>
      <c r="B245" s="10"/>
      <c r="C245" s="10"/>
      <c r="D245" s="10"/>
      <c r="E245" s="10"/>
      <c r="F245" s="14"/>
      <c r="G245" s="15"/>
      <c r="H245" s="10"/>
      <c r="I245" s="16"/>
      <c r="J245" s="16"/>
      <c r="K245" s="16"/>
      <c r="L245" s="10"/>
      <c r="M245" s="10"/>
      <c r="N245" s="16"/>
      <c r="O245" s="10"/>
      <c r="P245" s="10"/>
      <c r="Q245" s="10"/>
    </row>
    <row r="246" spans="1:17" ht="15" customHeight="1" x14ac:dyDescent="0.25">
      <c r="A246" s="10"/>
      <c r="B246" s="10"/>
      <c r="C246" s="10"/>
      <c r="D246" s="10"/>
      <c r="E246" s="10"/>
      <c r="F246" s="14"/>
      <c r="G246" s="10"/>
      <c r="H246" s="10"/>
      <c r="I246" s="16"/>
      <c r="J246" s="16"/>
      <c r="K246" s="16"/>
      <c r="L246" s="10"/>
      <c r="M246" s="16"/>
      <c r="N246" s="10"/>
      <c r="O246" s="16"/>
      <c r="P246" s="10"/>
      <c r="Q246" s="10"/>
    </row>
    <row r="247" spans="1:17" ht="15" customHeight="1" x14ac:dyDescent="0.25">
      <c r="A247" s="10"/>
      <c r="B247" s="10"/>
      <c r="C247" s="10"/>
      <c r="D247" s="10"/>
      <c r="E247" s="10"/>
      <c r="F247" s="14"/>
      <c r="G247" s="15"/>
      <c r="H247" s="10"/>
      <c r="I247" s="16"/>
      <c r="J247" s="16"/>
      <c r="K247" s="16"/>
      <c r="L247" s="10"/>
      <c r="M247" s="10"/>
      <c r="N247" s="16"/>
      <c r="O247" s="10"/>
      <c r="P247" s="10"/>
      <c r="Q247" s="10"/>
    </row>
    <row r="248" spans="1:17" ht="15" customHeight="1" x14ac:dyDescent="0.25">
      <c r="A248" s="10"/>
      <c r="B248" s="10"/>
      <c r="C248" s="10"/>
      <c r="D248" s="10"/>
      <c r="E248" s="10"/>
      <c r="F248" s="14"/>
      <c r="G248" s="10"/>
      <c r="H248" s="10"/>
      <c r="I248" s="16"/>
      <c r="J248" s="16"/>
      <c r="K248" s="16"/>
      <c r="L248" s="10"/>
      <c r="M248" s="16"/>
      <c r="N248" s="10"/>
      <c r="O248" s="16"/>
      <c r="P248" s="10"/>
      <c r="Q248" s="10"/>
    </row>
    <row r="249" spans="1:17" ht="15" customHeight="1" x14ac:dyDescent="0.25">
      <c r="A249" s="10"/>
      <c r="B249" s="10"/>
      <c r="C249" s="10"/>
      <c r="D249" s="10"/>
      <c r="E249" s="10"/>
      <c r="F249" s="14"/>
      <c r="G249" s="15"/>
      <c r="H249" s="10"/>
      <c r="I249" s="16"/>
      <c r="J249" s="16"/>
      <c r="K249" s="16"/>
      <c r="L249" s="10"/>
      <c r="M249" s="10"/>
      <c r="N249" s="16"/>
      <c r="O249" s="10"/>
      <c r="P249" s="10"/>
      <c r="Q249" s="10"/>
    </row>
    <row r="250" spans="1:17" ht="15" customHeight="1" x14ac:dyDescent="0.25">
      <c r="A250" s="10"/>
      <c r="B250" s="10"/>
      <c r="C250" s="10"/>
      <c r="D250" s="10"/>
      <c r="E250" s="10"/>
      <c r="F250" s="14"/>
      <c r="G250" s="10"/>
      <c r="H250" s="10"/>
      <c r="I250" s="16"/>
      <c r="J250" s="16"/>
      <c r="K250" s="16"/>
      <c r="L250" s="10"/>
      <c r="M250" s="16"/>
      <c r="N250" s="10"/>
      <c r="O250" s="16"/>
      <c r="P250" s="10"/>
      <c r="Q250" s="10"/>
    </row>
    <row r="251" spans="1:17" ht="15" customHeight="1" x14ac:dyDescent="0.25">
      <c r="A251" s="10"/>
      <c r="B251" s="10"/>
      <c r="C251" s="10"/>
      <c r="D251" s="13"/>
      <c r="E251" s="13"/>
      <c r="F251" s="10"/>
      <c r="G251" s="10"/>
      <c r="H251" s="13"/>
      <c r="I251" s="17"/>
      <c r="J251" s="17"/>
      <c r="K251" s="17"/>
      <c r="L251" s="112"/>
      <c r="M251" s="10"/>
      <c r="N251" s="18"/>
      <c r="O251" s="10"/>
      <c r="P251" s="10"/>
      <c r="Q251" s="10"/>
    </row>
    <row r="252" spans="1:17" ht="15" customHeight="1" x14ac:dyDescent="0.25">
      <c r="A252" s="10"/>
      <c r="B252" s="10"/>
      <c r="C252" s="10"/>
      <c r="D252" s="10"/>
      <c r="E252" s="10"/>
      <c r="F252" s="10"/>
      <c r="G252" s="10"/>
      <c r="H252" s="10"/>
      <c r="I252" s="18"/>
      <c r="J252" s="18"/>
      <c r="K252" s="18"/>
      <c r="L252" s="10"/>
      <c r="M252" s="10"/>
      <c r="N252" s="18"/>
      <c r="O252" s="10"/>
      <c r="P252" s="10"/>
      <c r="Q252" s="10"/>
    </row>
    <row r="253" spans="1:17" ht="15" customHeight="1" x14ac:dyDescent="0.25">
      <c r="A253" s="10"/>
      <c r="B253" s="10"/>
      <c r="C253" s="10"/>
      <c r="D253" s="13"/>
      <c r="E253" s="13"/>
      <c r="F253" s="10"/>
      <c r="G253" s="10"/>
      <c r="H253" s="13"/>
      <c r="I253" s="18"/>
      <c r="J253" s="18"/>
      <c r="K253" s="18"/>
      <c r="L253" s="10"/>
      <c r="M253" s="10"/>
      <c r="N253" s="18"/>
      <c r="O253" s="10"/>
      <c r="P253" s="10"/>
      <c r="Q253" s="10"/>
    </row>
    <row r="254" spans="1:17" ht="15" customHeight="1" x14ac:dyDescent="0.25">
      <c r="A254" s="10"/>
      <c r="B254" s="10"/>
      <c r="C254" s="10"/>
      <c r="D254" s="10"/>
      <c r="E254" s="10"/>
      <c r="F254" s="10"/>
      <c r="G254" s="10"/>
      <c r="H254" s="10"/>
      <c r="I254" s="18"/>
      <c r="J254" s="18"/>
      <c r="K254" s="18"/>
      <c r="L254" s="10"/>
      <c r="M254" s="10"/>
      <c r="N254" s="18"/>
      <c r="O254" s="10"/>
      <c r="P254" s="10"/>
      <c r="Q254" s="10"/>
    </row>
    <row r="255" spans="1:17" ht="15" customHeight="1" x14ac:dyDescent="0.25">
      <c r="A255" s="10"/>
      <c r="B255" s="10"/>
      <c r="C255" s="10"/>
      <c r="D255" s="10"/>
      <c r="E255" s="13"/>
      <c r="F255" s="10"/>
      <c r="G255" s="10"/>
      <c r="H255" s="10"/>
      <c r="I255" s="18"/>
      <c r="J255" s="18"/>
      <c r="K255" s="18"/>
      <c r="L255" s="10"/>
      <c r="M255" s="10"/>
      <c r="N255" s="18"/>
      <c r="O255" s="10"/>
      <c r="P255" s="10"/>
      <c r="Q255" s="10"/>
    </row>
    <row r="256" spans="1:17" ht="15" customHeight="1" x14ac:dyDescent="0.25">
      <c r="A256" s="10"/>
      <c r="B256" s="10"/>
      <c r="C256" s="10"/>
      <c r="D256" s="10"/>
      <c r="E256" s="10"/>
      <c r="F256" s="10"/>
      <c r="G256" s="10"/>
      <c r="H256" s="10"/>
      <c r="I256" s="18"/>
      <c r="J256" s="18"/>
      <c r="K256" s="18"/>
      <c r="L256" s="10"/>
      <c r="M256" s="18"/>
      <c r="N256" s="18"/>
      <c r="O256" s="10"/>
      <c r="P256" s="10"/>
      <c r="Q256" s="10"/>
    </row>
    <row r="257" spans="1:17" ht="15" customHeight="1" x14ac:dyDescent="0.25">
      <c r="A257" s="10"/>
      <c r="B257" s="10"/>
      <c r="C257" s="10"/>
      <c r="D257" s="10"/>
      <c r="E257" s="10"/>
      <c r="F257" s="10"/>
      <c r="G257" s="10"/>
      <c r="H257" s="114"/>
      <c r="I257" s="10"/>
      <c r="J257" s="10"/>
      <c r="K257" s="10"/>
      <c r="L257" s="10"/>
      <c r="M257" s="10"/>
      <c r="N257" s="10"/>
      <c r="O257" s="10"/>
      <c r="P257" s="10"/>
      <c r="Q257" s="10"/>
    </row>
    <row r="258" spans="1:17" ht="15" customHeight="1" x14ac:dyDescent="0.25">
      <c r="A258" s="10"/>
      <c r="B258" s="10"/>
      <c r="C258" s="10"/>
      <c r="D258" s="10"/>
      <c r="E258" s="10"/>
      <c r="F258" s="10"/>
      <c r="G258" s="10"/>
      <c r="H258" s="114"/>
      <c r="I258" s="10"/>
      <c r="J258" s="10"/>
      <c r="K258" s="10"/>
      <c r="L258" s="10"/>
      <c r="M258" s="10"/>
      <c r="N258" s="10"/>
      <c r="O258" s="10"/>
      <c r="P258" s="10"/>
      <c r="Q258" s="10"/>
    </row>
    <row r="259" spans="1:17" ht="15" customHeight="1" x14ac:dyDescent="0.25">
      <c r="A259" s="10"/>
      <c r="B259" s="10"/>
      <c r="C259" s="10"/>
      <c r="D259" s="10"/>
      <c r="E259" s="10"/>
      <c r="F259" s="10"/>
      <c r="G259" s="10"/>
      <c r="H259" s="10"/>
      <c r="I259" s="10"/>
      <c r="J259" s="10"/>
      <c r="K259" s="10"/>
      <c r="L259" s="10"/>
      <c r="M259" s="10"/>
      <c r="N259" s="10"/>
      <c r="O259" s="10"/>
      <c r="P259" s="10"/>
      <c r="Q259" s="10"/>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E35" sqref="E35"/>
    </sheetView>
  </sheetViews>
  <sheetFormatPr baseColWidth="10" defaultRowHeight="13.8" x14ac:dyDescent="0.25"/>
  <sheetData>
    <row r="2" spans="1:1" x14ac:dyDescent="0.25">
      <c r="A2" s="1" t="s">
        <v>157</v>
      </c>
    </row>
    <row r="3" spans="1:1" x14ac:dyDescent="0.25">
      <c r="A3" s="1" t="s">
        <v>161</v>
      </c>
    </row>
    <row r="4" spans="1:1" x14ac:dyDescent="0.25">
      <c r="A4" s="1" t="s">
        <v>162</v>
      </c>
    </row>
    <row r="5" spans="1:1" x14ac:dyDescent="0.25">
      <c r="A5" s="1" t="s">
        <v>174</v>
      </c>
    </row>
    <row r="6" spans="1:1" x14ac:dyDescent="0.25">
      <c r="A6" s="40" t="s">
        <v>163</v>
      </c>
    </row>
    <row r="7" spans="1:1" x14ac:dyDescent="0.25">
      <c r="A7" s="1" t="s">
        <v>164</v>
      </c>
    </row>
    <row r="10" spans="1:1" x14ac:dyDescent="0.25">
      <c r="A10" s="1" t="s">
        <v>158</v>
      </c>
    </row>
    <row r="11" spans="1:1" x14ac:dyDescent="0.25">
      <c r="A11" s="1" t="s">
        <v>165</v>
      </c>
    </row>
    <row r="12" spans="1:1" x14ac:dyDescent="0.25">
      <c r="A12" s="1" t="s">
        <v>166</v>
      </c>
    </row>
    <row r="13" spans="1:1" x14ac:dyDescent="0.25">
      <c r="A13" s="1" t="s">
        <v>175</v>
      </c>
    </row>
    <row r="14" spans="1:1" x14ac:dyDescent="0.25">
      <c r="A14" s="40" t="s">
        <v>167</v>
      </c>
    </row>
    <row r="15" spans="1:1" x14ac:dyDescent="0.25">
      <c r="A15" s="1" t="s">
        <v>168</v>
      </c>
    </row>
    <row r="18" spans="1:1" x14ac:dyDescent="0.25">
      <c r="A18" s="1" t="s">
        <v>53</v>
      </c>
    </row>
    <row r="19" spans="1:1" x14ac:dyDescent="0.25">
      <c r="A19" s="1" t="s">
        <v>169</v>
      </c>
    </row>
    <row r="20" spans="1:1" x14ac:dyDescent="0.25">
      <c r="A20" s="1" t="s">
        <v>170</v>
      </c>
    </row>
    <row r="21" spans="1:1" x14ac:dyDescent="0.25">
      <c r="A21" s="1" t="s">
        <v>176</v>
      </c>
    </row>
    <row r="22" spans="1:1" x14ac:dyDescent="0.25">
      <c r="A22" s="40" t="s">
        <v>171</v>
      </c>
    </row>
    <row r="23" spans="1:1" x14ac:dyDescent="0.25">
      <c r="A23" s="1" t="s">
        <v>172</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E52"/>
  <sheetViews>
    <sheetView zoomScaleNormal="100" workbookViewId="0"/>
  </sheetViews>
  <sheetFormatPr baseColWidth="10" defaultColWidth="11.5546875" defaultRowHeight="13.8" x14ac:dyDescent="0.25"/>
  <cols>
    <col min="1" max="1" width="4.6640625" style="23" customWidth="1"/>
    <col min="2" max="2" width="44.88671875" style="23" customWidth="1"/>
    <col min="3" max="3" width="26.109375" style="23" customWidth="1"/>
    <col min="4" max="4" width="23.6640625" style="23" customWidth="1"/>
    <col min="5" max="5" width="22.33203125" style="23" customWidth="1"/>
    <col min="6" max="16384" width="11.5546875" style="23"/>
  </cols>
  <sheetData>
    <row r="2" spans="1:5" ht="48" customHeight="1" x14ac:dyDescent="0.25">
      <c r="A2" s="411" t="s">
        <v>221</v>
      </c>
      <c r="B2" s="411"/>
      <c r="C2" s="411"/>
      <c r="D2" s="411"/>
      <c r="E2" s="411"/>
    </row>
    <row r="3" spans="1:5" ht="17.399999999999999" x14ac:dyDescent="0.3">
      <c r="A3" s="196"/>
      <c r="B3" s="196"/>
      <c r="C3" s="196"/>
      <c r="D3" s="196"/>
    </row>
    <row r="4" spans="1:5" s="197" customFormat="1" ht="27.6" x14ac:dyDescent="0.25">
      <c r="A4" s="200"/>
      <c r="B4" s="331" t="s">
        <v>180</v>
      </c>
      <c r="C4" s="331" t="s">
        <v>143</v>
      </c>
      <c r="D4" s="331" t="s">
        <v>142</v>
      </c>
      <c r="E4" s="331" t="s">
        <v>211</v>
      </c>
    </row>
    <row r="5" spans="1:5" ht="12.75" customHeight="1" x14ac:dyDescent="0.25">
      <c r="A5" s="28">
        <v>1</v>
      </c>
      <c r="B5" s="27"/>
      <c r="C5" s="29"/>
      <c r="D5" s="29"/>
      <c r="E5" s="29"/>
    </row>
    <row r="6" spans="1:5" ht="12.75" customHeight="1" x14ac:dyDescent="0.25">
      <c r="A6" s="28">
        <v>2</v>
      </c>
      <c r="B6" s="27"/>
      <c r="C6" s="29"/>
      <c r="D6" s="29"/>
      <c r="E6" s="29"/>
    </row>
    <row r="7" spans="1:5" ht="12.75" customHeight="1" x14ac:dyDescent="0.25">
      <c r="A7" s="28">
        <v>3</v>
      </c>
      <c r="B7" s="27"/>
      <c r="C7" s="29"/>
      <c r="D7" s="29"/>
      <c r="E7" s="29"/>
    </row>
    <row r="8" spans="1:5" ht="12.75" customHeight="1" x14ac:dyDescent="0.25">
      <c r="A8" s="28">
        <v>4</v>
      </c>
      <c r="B8" s="27"/>
      <c r="C8" s="29"/>
      <c r="D8" s="29"/>
      <c r="E8" s="29"/>
    </row>
    <row r="9" spans="1:5" ht="12.75" customHeight="1" x14ac:dyDescent="0.25">
      <c r="A9" s="28">
        <v>5</v>
      </c>
      <c r="B9" s="27"/>
      <c r="C9" s="29"/>
      <c r="D9" s="29"/>
      <c r="E9" s="29"/>
    </row>
    <row r="10" spans="1:5" x14ac:dyDescent="0.25">
      <c r="A10" s="34" t="s">
        <v>12</v>
      </c>
      <c r="B10" s="34"/>
      <c r="C10" s="30">
        <f t="shared" ref="C10:E10" si="0">SUM(C5:C9)</f>
        <v>0</v>
      </c>
      <c r="D10" s="30">
        <f t="shared" si="0"/>
        <v>0</v>
      </c>
      <c r="E10" s="30">
        <f t="shared" si="0"/>
        <v>0</v>
      </c>
    </row>
    <row r="11" spans="1:5" ht="12.75" customHeight="1" x14ac:dyDescent="0.25"/>
    <row r="12" spans="1:5" ht="15.6" x14ac:dyDescent="0.25">
      <c r="A12" s="200"/>
      <c r="B12" s="363" t="s">
        <v>179</v>
      </c>
      <c r="C12" s="331" t="s">
        <v>143</v>
      </c>
      <c r="D12" s="331" t="s">
        <v>142</v>
      </c>
      <c r="E12" s="331" t="s">
        <v>211</v>
      </c>
    </row>
    <row r="13" spans="1:5" ht="12.75" customHeight="1" x14ac:dyDescent="0.25">
      <c r="A13" s="28">
        <v>1</v>
      </c>
      <c r="B13" s="27"/>
      <c r="C13" s="29"/>
      <c r="D13" s="29"/>
      <c r="E13" s="29"/>
    </row>
    <row r="14" spans="1:5" ht="12.75" customHeight="1" x14ac:dyDescent="0.25">
      <c r="A14" s="28">
        <v>2</v>
      </c>
      <c r="B14" s="27"/>
      <c r="C14" s="29"/>
      <c r="D14" s="29"/>
      <c r="E14" s="29"/>
    </row>
    <row r="15" spans="1:5" ht="12.75" customHeight="1" x14ac:dyDescent="0.25">
      <c r="A15" s="28">
        <v>3</v>
      </c>
      <c r="B15" s="27"/>
      <c r="C15" s="29"/>
      <c r="D15" s="29"/>
      <c r="E15" s="29"/>
    </row>
    <row r="16" spans="1:5" ht="12.75" customHeight="1" x14ac:dyDescent="0.25">
      <c r="A16" s="28">
        <v>4</v>
      </c>
      <c r="B16" s="27"/>
      <c r="C16" s="29"/>
      <c r="D16" s="29"/>
      <c r="E16" s="29"/>
    </row>
    <row r="17" spans="1:5" ht="12.75" customHeight="1" x14ac:dyDescent="0.25">
      <c r="A17" s="28">
        <v>5</v>
      </c>
      <c r="B17" s="27"/>
      <c r="C17" s="29"/>
      <c r="D17" s="29"/>
      <c r="E17" s="29"/>
    </row>
    <row r="18" spans="1:5" ht="12.75" customHeight="1" x14ac:dyDescent="0.25">
      <c r="A18" s="28">
        <v>6</v>
      </c>
      <c r="B18" s="27"/>
      <c r="C18" s="29"/>
      <c r="D18" s="29"/>
      <c r="E18" s="29"/>
    </row>
    <row r="19" spans="1:5" ht="12.75" customHeight="1" x14ac:dyDescent="0.25">
      <c r="A19" s="28">
        <v>7</v>
      </c>
      <c r="B19" s="27"/>
      <c r="C19" s="29"/>
      <c r="D19" s="29"/>
      <c r="E19" s="29"/>
    </row>
    <row r="20" spans="1:5" ht="12.75" customHeight="1" x14ac:dyDescent="0.25">
      <c r="A20" s="28">
        <v>8</v>
      </c>
      <c r="B20" s="27"/>
      <c r="C20" s="29"/>
      <c r="D20" s="29"/>
      <c r="E20" s="29"/>
    </row>
    <row r="21" spans="1:5" ht="12.75" customHeight="1" x14ac:dyDescent="0.25">
      <c r="A21" s="28">
        <v>9</v>
      </c>
      <c r="B21" s="27"/>
      <c r="C21" s="29"/>
      <c r="D21" s="29"/>
      <c r="E21" s="29"/>
    </row>
    <row r="22" spans="1:5" ht="12.75" customHeight="1" x14ac:dyDescent="0.25">
      <c r="A22" s="28">
        <v>10</v>
      </c>
      <c r="B22" s="27"/>
      <c r="C22" s="29"/>
      <c r="D22" s="29"/>
      <c r="E22" s="29"/>
    </row>
    <row r="23" spans="1:5" ht="12.75" customHeight="1" x14ac:dyDescent="0.25">
      <c r="A23" s="28">
        <v>11</v>
      </c>
      <c r="B23" s="27"/>
      <c r="C23" s="29"/>
      <c r="D23" s="29"/>
      <c r="E23" s="29"/>
    </row>
    <row r="24" spans="1:5" ht="12.75" customHeight="1" x14ac:dyDescent="0.25">
      <c r="A24" s="28">
        <v>12</v>
      </c>
      <c r="B24" s="27"/>
      <c r="C24" s="29"/>
      <c r="D24" s="29"/>
      <c r="E24" s="29"/>
    </row>
    <row r="25" spans="1:5" ht="12.75" customHeight="1" x14ac:dyDescent="0.25">
      <c r="A25" s="28">
        <v>13</v>
      </c>
      <c r="B25" s="27"/>
      <c r="C25" s="29"/>
      <c r="D25" s="29"/>
      <c r="E25" s="29"/>
    </row>
    <row r="26" spans="1:5" x14ac:dyDescent="0.25">
      <c r="A26" s="201" t="s">
        <v>12</v>
      </c>
      <c r="B26" s="34"/>
      <c r="C26" s="30">
        <f t="shared" ref="C26:E26" si="1">SUM(C13:C25)</f>
        <v>0</v>
      </c>
      <c r="D26" s="30">
        <f t="shared" si="1"/>
        <v>0</v>
      </c>
      <c r="E26" s="30">
        <f t="shared" si="1"/>
        <v>0</v>
      </c>
    </row>
    <row r="27" spans="1:5" ht="12.75" customHeight="1" x14ac:dyDescent="0.25"/>
    <row r="28" spans="1:5" ht="27.6" x14ac:dyDescent="0.25">
      <c r="A28" s="200"/>
      <c r="B28" s="331" t="s">
        <v>138</v>
      </c>
      <c r="C28" s="331" t="s">
        <v>143</v>
      </c>
      <c r="D28" s="331" t="s">
        <v>142</v>
      </c>
      <c r="E28" s="331" t="s">
        <v>211</v>
      </c>
    </row>
    <row r="29" spans="1:5" ht="12.75" customHeight="1" x14ac:dyDescent="0.25">
      <c r="A29" s="28">
        <v>1</v>
      </c>
      <c r="B29" s="27"/>
      <c r="C29" s="29"/>
      <c r="D29" s="29"/>
      <c r="E29" s="29"/>
    </row>
    <row r="30" spans="1:5" ht="12.75" customHeight="1" x14ac:dyDescent="0.25">
      <c r="A30" s="28">
        <v>2</v>
      </c>
      <c r="B30" s="27"/>
      <c r="C30" s="29"/>
      <c r="D30" s="29"/>
      <c r="E30" s="29"/>
    </row>
    <row r="31" spans="1:5" ht="12.75" customHeight="1" x14ac:dyDescent="0.25">
      <c r="A31" s="28">
        <v>3</v>
      </c>
      <c r="B31" s="27"/>
      <c r="C31" s="29"/>
      <c r="D31" s="29"/>
      <c r="E31" s="29"/>
    </row>
    <row r="32" spans="1:5" ht="12.75" customHeight="1" x14ac:dyDescent="0.25">
      <c r="A32" s="28">
        <v>4</v>
      </c>
      <c r="B32" s="27"/>
      <c r="C32" s="29"/>
      <c r="D32" s="29"/>
      <c r="E32" s="29"/>
    </row>
    <row r="33" spans="1:5" ht="12.75" customHeight="1" x14ac:dyDescent="0.25">
      <c r="A33" s="28">
        <v>5</v>
      </c>
      <c r="B33" s="27"/>
      <c r="C33" s="29"/>
      <c r="D33" s="29"/>
      <c r="E33" s="29"/>
    </row>
    <row r="34" spans="1:5" x14ac:dyDescent="0.25">
      <c r="A34" s="201" t="s">
        <v>12</v>
      </c>
      <c r="B34" s="34"/>
      <c r="C34" s="30">
        <f t="shared" ref="C34:E34" si="2">SUM(C29:C33)</f>
        <v>0</v>
      </c>
      <c r="D34" s="30">
        <f t="shared" si="2"/>
        <v>0</v>
      </c>
      <c r="E34" s="30">
        <f t="shared" si="2"/>
        <v>0</v>
      </c>
    </row>
    <row r="35" spans="1:5" ht="12.75" customHeight="1" x14ac:dyDescent="0.25">
      <c r="A35" s="198"/>
      <c r="C35" s="31"/>
      <c r="D35" s="31"/>
      <c r="E35" s="31"/>
    </row>
    <row r="36" spans="1:5" ht="15.6" x14ac:dyDescent="0.25">
      <c r="A36" s="200"/>
      <c r="B36" s="363" t="s">
        <v>139</v>
      </c>
      <c r="C36" s="331" t="s">
        <v>143</v>
      </c>
      <c r="D36" s="331" t="s">
        <v>142</v>
      </c>
      <c r="E36" s="331" t="s">
        <v>211</v>
      </c>
    </row>
    <row r="37" spans="1:5" ht="12.75" customHeight="1" x14ac:dyDescent="0.25">
      <c r="A37" s="28">
        <v>1</v>
      </c>
      <c r="B37" s="27"/>
      <c r="C37" s="29"/>
      <c r="D37" s="29"/>
      <c r="E37" s="29"/>
    </row>
    <row r="38" spans="1:5" ht="12.75" customHeight="1" x14ac:dyDescent="0.25">
      <c r="A38" s="28">
        <v>2</v>
      </c>
      <c r="B38" s="27"/>
      <c r="C38" s="29"/>
      <c r="D38" s="29"/>
      <c r="E38" s="29"/>
    </row>
    <row r="39" spans="1:5" ht="12.75" customHeight="1" x14ac:dyDescent="0.25">
      <c r="A39" s="28">
        <v>3</v>
      </c>
      <c r="B39" s="27"/>
      <c r="C39" s="29"/>
      <c r="D39" s="29"/>
      <c r="E39" s="29"/>
    </row>
    <row r="40" spans="1:5" ht="12.75" customHeight="1" x14ac:dyDescent="0.25">
      <c r="A40" s="28">
        <v>4</v>
      </c>
      <c r="B40" s="27"/>
      <c r="C40" s="29"/>
      <c r="D40" s="29"/>
      <c r="E40" s="29"/>
    </row>
    <row r="41" spans="1:5" ht="12.75" customHeight="1" x14ac:dyDescent="0.25">
      <c r="A41" s="28">
        <v>5</v>
      </c>
      <c r="B41" s="27"/>
      <c r="C41" s="29"/>
      <c r="D41" s="29"/>
      <c r="E41" s="29"/>
    </row>
    <row r="42" spans="1:5" x14ac:dyDescent="0.25">
      <c r="A42" s="201" t="s">
        <v>12</v>
      </c>
      <c r="B42" s="34"/>
      <c r="C42" s="30">
        <f t="shared" ref="C42:E42" si="3">SUM(C37:C41)</f>
        <v>0</v>
      </c>
      <c r="D42" s="30">
        <f t="shared" si="3"/>
        <v>0</v>
      </c>
      <c r="E42" s="30">
        <f t="shared" si="3"/>
        <v>0</v>
      </c>
    </row>
    <row r="43" spans="1:5" ht="12.75" customHeight="1" x14ac:dyDescent="0.25">
      <c r="E43" s="24"/>
    </row>
    <row r="44" spans="1:5" ht="15.6" x14ac:dyDescent="0.25">
      <c r="A44" s="200"/>
      <c r="B44" s="363" t="s">
        <v>140</v>
      </c>
      <c r="C44" s="331" t="s">
        <v>143</v>
      </c>
      <c r="D44" s="331" t="s">
        <v>142</v>
      </c>
      <c r="E44" s="331" t="s">
        <v>211</v>
      </c>
    </row>
    <row r="45" spans="1:5" ht="12.75" customHeight="1" x14ac:dyDescent="0.25">
      <c r="A45" s="28">
        <v>1</v>
      </c>
      <c r="B45" s="27"/>
      <c r="C45" s="29"/>
      <c r="D45" s="29"/>
      <c r="E45" s="29"/>
    </row>
    <row r="46" spans="1:5" ht="12.75" customHeight="1" x14ac:dyDescent="0.25">
      <c r="A46" s="28">
        <v>2</v>
      </c>
      <c r="B46" s="27"/>
      <c r="C46" s="29"/>
      <c r="D46" s="29"/>
      <c r="E46" s="29"/>
    </row>
    <row r="47" spans="1:5" ht="12.75" customHeight="1" x14ac:dyDescent="0.25">
      <c r="A47" s="28">
        <v>3</v>
      </c>
      <c r="B47" s="27"/>
      <c r="C47" s="29"/>
      <c r="D47" s="29"/>
      <c r="E47" s="29"/>
    </row>
    <row r="48" spans="1:5" ht="12.75" customHeight="1" x14ac:dyDescent="0.25">
      <c r="A48" s="28">
        <v>4</v>
      </c>
      <c r="B48" s="27"/>
      <c r="C48" s="29"/>
      <c r="D48" s="29"/>
      <c r="E48" s="29"/>
    </row>
    <row r="49" spans="1:5" ht="12.75" customHeight="1" x14ac:dyDescent="0.25">
      <c r="A49" s="28">
        <v>5</v>
      </c>
      <c r="B49" s="27"/>
      <c r="C49" s="29"/>
      <c r="D49" s="29"/>
      <c r="E49" s="29"/>
    </row>
    <row r="50" spans="1:5" x14ac:dyDescent="0.25">
      <c r="A50" s="201" t="s">
        <v>12</v>
      </c>
      <c r="B50" s="34"/>
      <c r="C50" s="30">
        <f t="shared" ref="C50:E50" si="4">SUM(C45:C49)</f>
        <v>0</v>
      </c>
      <c r="D50" s="30">
        <f t="shared" si="4"/>
        <v>0</v>
      </c>
      <c r="E50" s="30">
        <f t="shared" si="4"/>
        <v>0</v>
      </c>
    </row>
    <row r="52" spans="1:5" x14ac:dyDescent="0.25">
      <c r="A52" s="34"/>
      <c r="B52" s="203" t="s">
        <v>30</v>
      </c>
      <c r="C52" s="202">
        <f>C10+C26+C34+C42+C50</f>
        <v>0</v>
      </c>
      <c r="D52" s="202">
        <f>D10+D26+D34+D42+D50</f>
        <v>0</v>
      </c>
      <c r="E52" s="202">
        <f>E10+E26+E34+E42+E50</f>
        <v>0</v>
      </c>
    </row>
  </sheetData>
  <mergeCells count="1">
    <mergeCell ref="A2:E2"/>
  </mergeCells>
  <pageMargins left="0.31496062992125984" right="0.23622047244094491" top="0.55118110236220474" bottom="0.39370078740157483" header="0.31496062992125984" footer="0.31496062992125984"/>
  <pageSetup paperSize="9" scale="82" orientation="portrait" r:id="rId1"/>
  <headerFooter>
    <oddHeader>&amp;C&amp;"Arial,Fett"&amp;14&amp;A</oddHeader>
    <oddFooter>&amp;R&amp;D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I25"/>
  <sheetViews>
    <sheetView zoomScaleNormal="100" zoomScalePageLayoutView="85" workbookViewId="0">
      <selection activeCell="C25" sqref="C25:D25"/>
    </sheetView>
  </sheetViews>
  <sheetFormatPr baseColWidth="10" defaultColWidth="11.5546875" defaultRowHeight="13.8" x14ac:dyDescent="0.25"/>
  <cols>
    <col min="1" max="1" width="18.44140625" style="23" customWidth="1"/>
    <col min="2" max="2" width="22.88671875" style="23" customWidth="1"/>
    <col min="3" max="3" width="21.33203125" style="23" customWidth="1"/>
    <col min="4" max="5" width="18.44140625" style="23" customWidth="1"/>
    <col min="6" max="8" width="19.44140625" style="23" customWidth="1"/>
    <col min="9" max="9" width="18.88671875" style="23" customWidth="1"/>
    <col min="10" max="16384" width="11.5546875" style="23"/>
  </cols>
  <sheetData>
    <row r="2" spans="1:9" ht="38.4" customHeight="1" x14ac:dyDescent="0.25">
      <c r="A2" s="413" t="s">
        <v>192</v>
      </c>
      <c r="B2" s="413"/>
      <c r="C2" s="413"/>
      <c r="D2" s="413"/>
      <c r="E2" s="413"/>
      <c r="F2" s="295"/>
      <c r="G2" s="295"/>
      <c r="H2" s="295"/>
      <c r="I2" s="295"/>
    </row>
    <row r="3" spans="1:9" s="25" customFormat="1" x14ac:dyDescent="0.25">
      <c r="A3" s="238"/>
      <c r="B3" s="239"/>
      <c r="C3" s="239"/>
      <c r="D3" s="239"/>
      <c r="E3" s="239"/>
    </row>
    <row r="4" spans="1:9" s="25" customFormat="1" x14ac:dyDescent="0.25">
      <c r="A4" s="238" t="s">
        <v>188</v>
      </c>
      <c r="B4" s="239"/>
      <c r="C4" s="239"/>
      <c r="D4" s="239"/>
      <c r="E4" s="239"/>
    </row>
    <row r="5" spans="1:9" s="25" customFormat="1" x14ac:dyDescent="0.25">
      <c r="A5" s="238"/>
      <c r="B5" s="239"/>
      <c r="C5" s="239"/>
      <c r="D5" s="239"/>
      <c r="E5" s="239"/>
    </row>
    <row r="6" spans="1:9" s="224" customFormat="1" x14ac:dyDescent="0.25">
      <c r="A6" s="368" t="s">
        <v>15</v>
      </c>
      <c r="B6" s="331" t="s">
        <v>14</v>
      </c>
      <c r="C6" s="331" t="s">
        <v>125</v>
      </c>
      <c r="D6" s="331" t="s">
        <v>193</v>
      </c>
      <c r="E6" s="331" t="s">
        <v>34</v>
      </c>
      <c r="F6" s="293"/>
    </row>
    <row r="7" spans="1:9" ht="23.25" customHeight="1" x14ac:dyDescent="0.25">
      <c r="A7" s="34" t="s">
        <v>32</v>
      </c>
      <c r="B7" s="29"/>
      <c r="C7" s="29"/>
      <c r="D7" s="29"/>
      <c r="E7" s="29"/>
      <c r="F7" s="294"/>
    </row>
    <row r="8" spans="1:9" ht="21.75" customHeight="1" x14ac:dyDescent="0.25">
      <c r="A8" s="34" t="s">
        <v>33</v>
      </c>
      <c r="B8" s="29"/>
      <c r="C8" s="29"/>
      <c r="D8" s="29"/>
      <c r="E8" s="29"/>
      <c r="F8" s="294"/>
    </row>
    <row r="9" spans="1:9" ht="22.5" customHeight="1" x14ac:dyDescent="0.25">
      <c r="A9" s="225" t="s">
        <v>9</v>
      </c>
      <c r="B9" s="29"/>
      <c r="C9" s="29"/>
      <c r="D9" s="29"/>
      <c r="E9" s="29"/>
      <c r="F9" s="294"/>
    </row>
    <row r="10" spans="1:9" ht="22.5" customHeight="1" x14ac:dyDescent="0.25">
      <c r="A10" s="225" t="s">
        <v>10</v>
      </c>
      <c r="B10" s="29"/>
      <c r="C10" s="29"/>
      <c r="D10" s="29"/>
      <c r="E10" s="29"/>
      <c r="F10" s="294"/>
    </row>
    <row r="11" spans="1:9" ht="22.5" customHeight="1" x14ac:dyDescent="0.25">
      <c r="A11" s="225" t="s">
        <v>25</v>
      </c>
      <c r="B11" s="29"/>
      <c r="C11" s="29"/>
      <c r="D11" s="29"/>
      <c r="E11" s="29"/>
      <c r="F11" s="294"/>
    </row>
    <row r="12" spans="1:9" ht="22.5" customHeight="1" x14ac:dyDescent="0.25">
      <c r="A12" s="225" t="s">
        <v>26</v>
      </c>
      <c r="B12" s="29"/>
      <c r="C12" s="29"/>
      <c r="D12" s="29"/>
      <c r="E12" s="29"/>
      <c r="F12" s="294"/>
    </row>
    <row r="13" spans="1:9" ht="22.5" customHeight="1" x14ac:dyDescent="0.25">
      <c r="A13" s="225" t="s">
        <v>27</v>
      </c>
      <c r="B13" s="29"/>
      <c r="C13" s="29"/>
      <c r="D13" s="29"/>
      <c r="E13" s="29"/>
      <c r="F13" s="294"/>
    </row>
    <row r="14" spans="1:9" ht="22.5" customHeight="1" x14ac:dyDescent="0.25">
      <c r="A14" s="225" t="s">
        <v>28</v>
      </c>
      <c r="B14" s="29"/>
      <c r="C14" s="29"/>
      <c r="D14" s="29"/>
      <c r="E14" s="29"/>
      <c r="F14" s="294"/>
    </row>
    <row r="15" spans="1:9" ht="22.5" customHeight="1" x14ac:dyDescent="0.25">
      <c r="A15" s="34" t="s">
        <v>30</v>
      </c>
      <c r="B15" s="226">
        <f>SUM(B7:B14)</f>
        <v>0</v>
      </c>
      <c r="C15" s="226">
        <f>SUM(C7:C14)</f>
        <v>0</v>
      </c>
      <c r="D15" s="226">
        <f t="shared" ref="D15:E15" si="0">SUM(D7:D14)</f>
        <v>0</v>
      </c>
      <c r="E15" s="226">
        <f t="shared" si="0"/>
        <v>0</v>
      </c>
      <c r="F15" s="294"/>
    </row>
    <row r="16" spans="1:9" x14ac:dyDescent="0.25">
      <c r="I16" s="25"/>
    </row>
    <row r="17" spans="1:9" s="26" customFormat="1" x14ac:dyDescent="0.25">
      <c r="A17" s="26" t="s">
        <v>189</v>
      </c>
      <c r="I17" s="240"/>
    </row>
    <row r="18" spans="1:9" x14ac:dyDescent="0.25">
      <c r="I18" s="25"/>
    </row>
    <row r="19" spans="1:9" ht="27.6" x14ac:dyDescent="0.25">
      <c r="A19" s="275"/>
      <c r="B19" s="331" t="s">
        <v>14</v>
      </c>
      <c r="C19" s="369" t="s">
        <v>200</v>
      </c>
      <c r="D19" s="370" t="s">
        <v>212</v>
      </c>
    </row>
    <row r="20" spans="1:9" x14ac:dyDescent="0.25">
      <c r="A20" s="55" t="s">
        <v>32</v>
      </c>
      <c r="B20" s="276"/>
      <c r="C20" s="276"/>
      <c r="D20" s="277">
        <f>B20/20</f>
        <v>0</v>
      </c>
    </row>
    <row r="21" spans="1:9" x14ac:dyDescent="0.25">
      <c r="A21" s="55" t="s">
        <v>33</v>
      </c>
      <c r="B21" s="276"/>
      <c r="C21" s="276"/>
      <c r="D21" s="277">
        <f t="shared" ref="D21:D24" si="1">B21/20</f>
        <v>0</v>
      </c>
    </row>
    <row r="22" spans="1:9" x14ac:dyDescent="0.25">
      <c r="A22" s="163" t="s">
        <v>9</v>
      </c>
      <c r="B22" s="276"/>
      <c r="C22" s="276"/>
      <c r="D22" s="277">
        <f t="shared" si="1"/>
        <v>0</v>
      </c>
    </row>
    <row r="23" spans="1:9" x14ac:dyDescent="0.25">
      <c r="A23" s="163" t="s">
        <v>10</v>
      </c>
      <c r="B23" s="276"/>
      <c r="C23" s="276"/>
      <c r="D23" s="277">
        <f t="shared" si="1"/>
        <v>0</v>
      </c>
    </row>
    <row r="24" spans="1:9" x14ac:dyDescent="0.25">
      <c r="A24" s="163" t="s">
        <v>25</v>
      </c>
      <c r="B24" s="276"/>
      <c r="C24" s="276"/>
      <c r="D24" s="277">
        <f t="shared" si="1"/>
        <v>0</v>
      </c>
    </row>
    <row r="25" spans="1:9" x14ac:dyDescent="0.25">
      <c r="A25" s="278" t="s">
        <v>7</v>
      </c>
      <c r="B25" s="279">
        <f>SUM(B20:B24)</f>
        <v>0</v>
      </c>
      <c r="C25" s="279">
        <f>SUM(C20:C24)</f>
        <v>0</v>
      </c>
      <c r="D25" s="279">
        <f>SUM(D20:D24)</f>
        <v>0</v>
      </c>
    </row>
  </sheetData>
  <mergeCells count="1">
    <mergeCell ref="A2:E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I9"/>
  <sheetViews>
    <sheetView zoomScaleNormal="100" zoomScalePageLayoutView="85" workbookViewId="0"/>
  </sheetViews>
  <sheetFormatPr baseColWidth="10" defaultColWidth="11.5546875" defaultRowHeight="13.8" x14ac:dyDescent="0.25"/>
  <cols>
    <col min="1" max="1" width="20.33203125" style="23" customWidth="1"/>
    <col min="2" max="3" width="21.33203125" style="23" customWidth="1"/>
    <col min="4" max="5" width="18.44140625" style="23" customWidth="1"/>
    <col min="6" max="8" width="19.44140625" style="23" customWidth="1"/>
    <col min="9" max="9" width="18.88671875" style="23" customWidth="1"/>
    <col min="10" max="16384" width="11.5546875" style="23"/>
  </cols>
  <sheetData>
    <row r="2" spans="1:9" ht="75.599999999999994" customHeight="1" x14ac:dyDescent="0.25">
      <c r="A2" s="414" t="s">
        <v>201</v>
      </c>
      <c r="B2" s="414"/>
      <c r="C2" s="414"/>
      <c r="D2" s="414"/>
      <c r="E2" s="414"/>
      <c r="F2" s="414"/>
      <c r="G2" s="414"/>
      <c r="H2" s="414"/>
    </row>
    <row r="3" spans="1:9" x14ac:dyDescent="0.25">
      <c r="I3" s="25"/>
    </row>
    <row r="4" spans="1:9" ht="41.4" x14ac:dyDescent="0.25">
      <c r="A4" s="280"/>
      <c r="B4" s="367" t="s">
        <v>85</v>
      </c>
      <c r="C4" s="367" t="s">
        <v>132</v>
      </c>
      <c r="D4" s="367" t="s">
        <v>155</v>
      </c>
      <c r="E4" s="367" t="s">
        <v>86</v>
      </c>
      <c r="F4" s="367" t="s">
        <v>29</v>
      </c>
      <c r="G4" s="367" t="s">
        <v>5</v>
      </c>
      <c r="H4" s="367" t="s">
        <v>146</v>
      </c>
    </row>
    <row r="5" spans="1:9" x14ac:dyDescent="0.25">
      <c r="A5" s="281" t="s">
        <v>190</v>
      </c>
      <c r="B5" s="282">
        <f>'Abschreibungen V'!E52</f>
        <v>0</v>
      </c>
      <c r="C5" s="282">
        <f>'Darlehen V'!C15</f>
        <v>0</v>
      </c>
      <c r="D5" s="282">
        <f>'Darlehen V'!C25</f>
        <v>0</v>
      </c>
      <c r="E5" s="282">
        <f>'Auflösung Sonderposten V'!C16</f>
        <v>0</v>
      </c>
      <c r="F5" s="282">
        <f>B5-C5-D5-E5</f>
        <v>0</v>
      </c>
      <c r="G5" s="285">
        <v>0.03</v>
      </c>
      <c r="H5" s="282">
        <f>F5*G5</f>
        <v>0</v>
      </c>
    </row>
    <row r="6" spans="1:9" x14ac:dyDescent="0.25">
      <c r="I6" s="25"/>
    </row>
    <row r="7" spans="1:9" x14ac:dyDescent="0.25">
      <c r="I7" s="25"/>
    </row>
    <row r="8" spans="1:9" x14ac:dyDescent="0.25">
      <c r="I8" s="25"/>
    </row>
    <row r="9" spans="1:9" x14ac:dyDescent="0.25">
      <c r="I9" s="25"/>
    </row>
  </sheetData>
  <mergeCells count="1">
    <mergeCell ref="A2:H2"/>
  </mergeCells>
  <pageMargins left="0.31496062992125984" right="0.23622047244094491" top="0.55118110236220474" bottom="0.39370078740157483" header="0.31496062992125984" footer="0.31496062992125984"/>
  <pageSetup paperSize="9" scale="91" orientation="landscape" r:id="rId1"/>
  <headerFooter>
    <oddHeader>&amp;C&amp;"Arial,Fett"&amp;14&amp;A</oddHeader>
    <oddFooter>&amp;R&amp;D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C6"/>
  <sheetViews>
    <sheetView zoomScaleNormal="100" workbookViewId="0"/>
  </sheetViews>
  <sheetFormatPr baseColWidth="10" defaultColWidth="11.5546875" defaultRowHeight="13.8" x14ac:dyDescent="0.25"/>
  <cols>
    <col min="1" max="1" width="47" style="235" customWidth="1"/>
    <col min="2" max="2" width="44" style="235" customWidth="1"/>
    <col min="3" max="3" width="42.109375" style="235" customWidth="1"/>
    <col min="4" max="16384" width="11.5546875" style="228"/>
  </cols>
  <sheetData>
    <row r="2" spans="1:3" ht="150.75" customHeight="1" x14ac:dyDescent="0.25">
      <c r="A2" s="432" t="s">
        <v>213</v>
      </c>
      <c r="B2" s="433"/>
      <c r="C2" s="434"/>
    </row>
    <row r="3" spans="1:3" s="230" customFormat="1" ht="22.5" customHeight="1" x14ac:dyDescent="0.25">
      <c r="A3" s="229"/>
      <c r="B3" s="229"/>
      <c r="C3" s="229"/>
    </row>
    <row r="4" spans="1:3" s="231" customFormat="1" x14ac:dyDescent="0.25">
      <c r="A4" s="241"/>
      <c r="B4" s="374" t="s">
        <v>234</v>
      </c>
      <c r="C4" s="366" t="s">
        <v>235</v>
      </c>
    </row>
    <row r="5" spans="1:3" s="232" customFormat="1" ht="27.75" customHeight="1" x14ac:dyDescent="0.25">
      <c r="A5" s="286" t="s">
        <v>36</v>
      </c>
      <c r="B5" s="233"/>
      <c r="C5" s="296">
        <f>B5*1/100</f>
        <v>0</v>
      </c>
    </row>
    <row r="6" spans="1:3" s="234" customFormat="1" ht="14.4" x14ac:dyDescent="0.3">
      <c r="A6" s="287" t="s">
        <v>203</v>
      </c>
      <c r="B6" s="233"/>
      <c r="C6" s="296">
        <f>B6*1/100</f>
        <v>0</v>
      </c>
    </row>
  </sheetData>
  <mergeCells count="1">
    <mergeCell ref="A2:C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60"/>
  <sheetViews>
    <sheetView zoomScaleNormal="100" workbookViewId="0"/>
  </sheetViews>
  <sheetFormatPr baseColWidth="10" defaultColWidth="11.44140625" defaultRowHeight="15" x14ac:dyDescent="0.25"/>
  <cols>
    <col min="1" max="1" width="32.88671875" style="244" customWidth="1"/>
    <col min="2" max="2" width="25" style="244" customWidth="1"/>
    <col min="3" max="3" width="27.109375" style="244" bestFit="1" customWidth="1"/>
    <col min="4" max="4" width="23.88671875" style="244" customWidth="1"/>
    <col min="5" max="7" width="15.109375" style="244" customWidth="1"/>
    <col min="8" max="8" width="6.5546875" style="244" customWidth="1"/>
    <col min="9" max="9" width="41.109375" style="244" customWidth="1"/>
    <col min="10" max="11" width="7.44140625" style="244" customWidth="1"/>
    <col min="12" max="12" width="8.5546875" style="244" customWidth="1"/>
    <col min="13" max="16384" width="11.44140625" style="244"/>
  </cols>
  <sheetData>
    <row r="1" spans="1:12" x14ac:dyDescent="0.25">
      <c r="A1" s="435"/>
      <c r="B1" s="435"/>
      <c r="C1" s="435"/>
      <c r="D1" s="435"/>
    </row>
    <row r="2" spans="1:12" ht="42.75" customHeight="1" x14ac:dyDescent="0.25">
      <c r="A2" s="454" t="s">
        <v>231</v>
      </c>
      <c r="B2" s="454"/>
      <c r="C2" s="454"/>
      <c r="D2" s="454"/>
      <c r="E2" s="245"/>
      <c r="F2" s="245"/>
      <c r="G2" s="245"/>
      <c r="H2" s="245"/>
      <c r="I2" s="243"/>
      <c r="J2" s="242"/>
      <c r="K2" s="242"/>
      <c r="L2" s="242"/>
    </row>
    <row r="3" spans="1:12" x14ac:dyDescent="0.25">
      <c r="A3" s="437"/>
      <c r="B3" s="438"/>
      <c r="C3" s="439"/>
      <c r="D3" s="440"/>
      <c r="E3" s="245"/>
      <c r="F3" s="245"/>
      <c r="G3" s="245"/>
      <c r="H3" s="245"/>
    </row>
    <row r="4" spans="1:12" ht="41.4" x14ac:dyDescent="0.25">
      <c r="A4" s="455" t="s">
        <v>204</v>
      </c>
      <c r="B4" s="455" t="s">
        <v>205</v>
      </c>
      <c r="C4" s="441" t="s">
        <v>239</v>
      </c>
      <c r="D4" s="441" t="s">
        <v>240</v>
      </c>
      <c r="E4" s="245"/>
      <c r="F4" s="245"/>
      <c r="G4" s="245"/>
      <c r="H4" s="245"/>
    </row>
    <row r="5" spans="1:12" x14ac:dyDescent="0.25">
      <c r="A5" s="442">
        <v>1968</v>
      </c>
      <c r="B5" s="443">
        <v>20.5</v>
      </c>
      <c r="C5" s="444">
        <f t="shared" ref="C5:C58" si="0">(($B$58-B5)/B5)+1</f>
        <v>5.9853658536585366</v>
      </c>
      <c r="D5" s="445">
        <f>(($B$59-B5)/B5)+1</f>
        <v>6.8097560975609754</v>
      </c>
      <c r="E5" s="245"/>
      <c r="F5" s="245"/>
      <c r="G5" s="245"/>
      <c r="H5" s="245"/>
    </row>
    <row r="6" spans="1:12" x14ac:dyDescent="0.25">
      <c r="A6" s="442">
        <v>1969</v>
      </c>
      <c r="B6" s="443">
        <v>21.6</v>
      </c>
      <c r="C6" s="444">
        <f t="shared" si="0"/>
        <v>5.6805555555555554</v>
      </c>
      <c r="D6" s="445">
        <f t="shared" ref="D6:D59" si="1">(($B$59-B6)/B6)+1</f>
        <v>6.4629629629629628</v>
      </c>
      <c r="E6" s="245"/>
      <c r="F6" s="245"/>
      <c r="G6" s="245"/>
      <c r="H6" s="245"/>
      <c r="I6" s="248"/>
      <c r="J6" s="247"/>
      <c r="K6" s="247"/>
      <c r="L6" s="247"/>
    </row>
    <row r="7" spans="1:12" x14ac:dyDescent="0.25">
      <c r="A7" s="442">
        <v>1970</v>
      </c>
      <c r="B7" s="443">
        <v>25.2</v>
      </c>
      <c r="C7" s="444">
        <f t="shared" si="0"/>
        <v>4.8690476190476186</v>
      </c>
      <c r="D7" s="445">
        <f t="shared" si="1"/>
        <v>5.5396825396825395</v>
      </c>
      <c r="E7" s="245"/>
      <c r="F7" s="245"/>
      <c r="G7" s="245"/>
      <c r="H7" s="245"/>
      <c r="I7" s="247"/>
      <c r="J7" s="247"/>
      <c r="K7" s="247"/>
      <c r="L7" s="247"/>
    </row>
    <row r="8" spans="1:12" x14ac:dyDescent="0.25">
      <c r="A8" s="442">
        <v>1971</v>
      </c>
      <c r="B8" s="443">
        <v>27.7</v>
      </c>
      <c r="C8" s="444">
        <f t="shared" si="0"/>
        <v>4.4296028880866425</v>
      </c>
      <c r="D8" s="445">
        <f t="shared" si="1"/>
        <v>5.0397111913357397</v>
      </c>
      <c r="E8" s="245"/>
      <c r="F8" s="245"/>
      <c r="G8" s="245"/>
      <c r="H8" s="245"/>
      <c r="I8" s="247"/>
      <c r="J8" s="247"/>
      <c r="K8" s="247"/>
      <c r="L8" s="247"/>
    </row>
    <row r="9" spans="1:12" x14ac:dyDescent="0.25">
      <c r="A9" s="442">
        <v>1972</v>
      </c>
      <c r="B9" s="443">
        <v>29.4</v>
      </c>
      <c r="C9" s="444">
        <f t="shared" si="0"/>
        <v>4.1734693877551026</v>
      </c>
      <c r="D9" s="445">
        <f t="shared" si="1"/>
        <v>4.7482993197278915</v>
      </c>
      <c r="E9" s="245"/>
      <c r="F9" s="245"/>
      <c r="G9" s="245"/>
      <c r="H9" s="245"/>
      <c r="I9" s="247"/>
      <c r="J9" s="247"/>
      <c r="K9" s="247"/>
      <c r="L9" s="247"/>
    </row>
    <row r="10" spans="1:12" x14ac:dyDescent="0.25">
      <c r="A10" s="442">
        <v>1973</v>
      </c>
      <c r="B10" s="443">
        <v>31.5</v>
      </c>
      <c r="C10" s="444">
        <f t="shared" si="0"/>
        <v>3.8952380952380952</v>
      </c>
      <c r="D10" s="445">
        <f t="shared" si="1"/>
        <v>4.431746031746032</v>
      </c>
      <c r="E10" s="245"/>
      <c r="F10" s="245"/>
      <c r="G10" s="245"/>
      <c r="H10" s="245"/>
      <c r="I10" s="247"/>
      <c r="J10" s="247"/>
      <c r="K10" s="247"/>
      <c r="L10" s="247"/>
    </row>
    <row r="11" spans="1:12" x14ac:dyDescent="0.25">
      <c r="A11" s="442">
        <v>1974</v>
      </c>
      <c r="B11" s="443">
        <v>33.799999999999997</v>
      </c>
      <c r="C11" s="444">
        <f t="shared" si="0"/>
        <v>3.6301775147928996</v>
      </c>
      <c r="D11" s="445">
        <f t="shared" si="1"/>
        <v>4.1301775147928996</v>
      </c>
      <c r="E11" s="245"/>
      <c r="F11" s="245"/>
      <c r="G11" s="245"/>
      <c r="H11" s="245"/>
      <c r="I11" s="247"/>
      <c r="J11" s="247"/>
      <c r="K11" s="247"/>
      <c r="L11" s="247"/>
    </row>
    <row r="12" spans="1:12" x14ac:dyDescent="0.25">
      <c r="A12" s="442">
        <v>1975</v>
      </c>
      <c r="B12" s="443">
        <v>34.299999999999997</v>
      </c>
      <c r="C12" s="444">
        <f t="shared" si="0"/>
        <v>3.5772594752186593</v>
      </c>
      <c r="D12" s="445">
        <f t="shared" si="1"/>
        <v>4.0699708454810501</v>
      </c>
      <c r="E12" s="245"/>
      <c r="F12" s="245"/>
      <c r="G12" s="245"/>
      <c r="H12" s="245"/>
      <c r="I12" s="247"/>
      <c r="J12" s="247"/>
      <c r="K12" s="247"/>
      <c r="L12" s="247"/>
    </row>
    <row r="13" spans="1:12" x14ac:dyDescent="0.25">
      <c r="A13" s="442">
        <v>1976</v>
      </c>
      <c r="B13" s="443">
        <v>35.5</v>
      </c>
      <c r="C13" s="444">
        <f t="shared" si="0"/>
        <v>3.4563380281690144</v>
      </c>
      <c r="D13" s="445">
        <f t="shared" si="1"/>
        <v>3.9323943661971827</v>
      </c>
      <c r="E13" s="245"/>
      <c r="F13" s="245"/>
      <c r="G13" s="245"/>
      <c r="H13" s="245"/>
      <c r="I13" s="247"/>
      <c r="J13" s="247"/>
      <c r="K13" s="247"/>
      <c r="L13" s="247"/>
    </row>
    <row r="14" spans="1:12" x14ac:dyDescent="0.25">
      <c r="A14" s="442">
        <v>1977</v>
      </c>
      <c r="B14" s="443">
        <v>36.799999999999997</v>
      </c>
      <c r="C14" s="444">
        <f t="shared" si="0"/>
        <v>3.3342391304347831</v>
      </c>
      <c r="D14" s="445">
        <f t="shared" si="1"/>
        <v>3.7934782608695654</v>
      </c>
      <c r="E14" s="245"/>
      <c r="F14" s="245"/>
      <c r="G14" s="245"/>
      <c r="H14" s="245"/>
      <c r="I14" s="247"/>
      <c r="J14" s="247"/>
      <c r="K14" s="247"/>
      <c r="L14" s="247"/>
    </row>
    <row r="15" spans="1:12" x14ac:dyDescent="0.25">
      <c r="A15" s="442">
        <v>1978</v>
      </c>
      <c r="B15" s="443">
        <v>38.700000000000003</v>
      </c>
      <c r="C15" s="444">
        <f t="shared" si="0"/>
        <v>3.1705426356589146</v>
      </c>
      <c r="D15" s="445">
        <f t="shared" si="1"/>
        <v>3.6072351421188626</v>
      </c>
      <c r="E15" s="245"/>
      <c r="F15" s="245"/>
      <c r="G15" s="245"/>
      <c r="H15" s="245"/>
      <c r="I15" s="247"/>
      <c r="J15" s="247"/>
      <c r="K15" s="247"/>
      <c r="L15" s="247"/>
    </row>
    <row r="16" spans="1:12" x14ac:dyDescent="0.25">
      <c r="A16" s="442">
        <v>1979</v>
      </c>
      <c r="B16" s="443">
        <v>41.9</v>
      </c>
      <c r="C16" s="444">
        <f t="shared" si="0"/>
        <v>2.928400954653938</v>
      </c>
      <c r="D16" s="445">
        <f t="shared" si="1"/>
        <v>3.3317422434367541</v>
      </c>
      <c r="E16" s="245"/>
      <c r="F16" s="246"/>
      <c r="G16" s="245"/>
      <c r="H16" s="247"/>
      <c r="I16" s="247"/>
      <c r="J16" s="247"/>
      <c r="K16" s="247"/>
      <c r="L16" s="247"/>
    </row>
    <row r="17" spans="1:12" x14ac:dyDescent="0.25">
      <c r="A17" s="442">
        <v>1980</v>
      </c>
      <c r="B17" s="443">
        <v>46.1</v>
      </c>
      <c r="C17" s="444">
        <f t="shared" si="0"/>
        <v>2.6616052060737525</v>
      </c>
      <c r="D17" s="445">
        <f t="shared" si="1"/>
        <v>3.0281995661605206</v>
      </c>
      <c r="E17" s="245"/>
      <c r="F17" s="246"/>
      <c r="G17" s="245"/>
      <c r="H17" s="247"/>
      <c r="I17" s="247"/>
      <c r="J17" s="247"/>
      <c r="K17" s="247"/>
      <c r="L17" s="247"/>
    </row>
    <row r="18" spans="1:12" x14ac:dyDescent="0.25">
      <c r="A18" s="442">
        <v>1981</v>
      </c>
      <c r="B18" s="443">
        <v>49</v>
      </c>
      <c r="C18" s="444">
        <f t="shared" si="0"/>
        <v>2.5040816326530613</v>
      </c>
      <c r="D18" s="445">
        <f t="shared" si="1"/>
        <v>2.8489795918367347</v>
      </c>
      <c r="E18" s="245"/>
      <c r="F18" s="246"/>
      <c r="G18" s="245"/>
      <c r="H18" s="247"/>
      <c r="I18" s="247"/>
      <c r="J18" s="247"/>
      <c r="K18" s="247"/>
      <c r="L18" s="247"/>
    </row>
    <row r="19" spans="1:12" x14ac:dyDescent="0.25">
      <c r="A19" s="442">
        <v>1982</v>
      </c>
      <c r="B19" s="443">
        <v>50.7</v>
      </c>
      <c r="C19" s="444">
        <f t="shared" si="0"/>
        <v>2.4201183431952664</v>
      </c>
      <c r="D19" s="445">
        <f t="shared" si="1"/>
        <v>2.7534516765285995</v>
      </c>
      <c r="E19" s="245"/>
      <c r="F19" s="246"/>
      <c r="G19" s="245"/>
      <c r="H19" s="247"/>
      <c r="I19" s="247"/>
      <c r="J19" s="247"/>
      <c r="K19" s="247"/>
      <c r="L19" s="247"/>
    </row>
    <row r="20" spans="1:12" x14ac:dyDescent="0.25">
      <c r="A20" s="442">
        <v>1983</v>
      </c>
      <c r="B20" s="443">
        <v>52</v>
      </c>
      <c r="C20" s="444">
        <f t="shared" si="0"/>
        <v>2.3596153846153847</v>
      </c>
      <c r="D20" s="445">
        <f t="shared" si="1"/>
        <v>2.6846153846153844</v>
      </c>
      <c r="E20" s="245"/>
      <c r="F20" s="246"/>
      <c r="G20" s="245"/>
      <c r="H20" s="247"/>
      <c r="I20" s="247"/>
      <c r="J20" s="247"/>
      <c r="K20" s="247"/>
      <c r="L20" s="247"/>
    </row>
    <row r="21" spans="1:12" x14ac:dyDescent="0.25">
      <c r="A21" s="442">
        <v>1984</v>
      </c>
      <c r="B21" s="443">
        <v>53.3</v>
      </c>
      <c r="C21" s="444">
        <f t="shared" si="0"/>
        <v>2.3020637898686678</v>
      </c>
      <c r="D21" s="445">
        <f t="shared" si="1"/>
        <v>2.6191369606003754</v>
      </c>
      <c r="E21" s="245"/>
      <c r="F21" s="246"/>
      <c r="G21" s="245"/>
      <c r="H21" s="247"/>
      <c r="I21" s="247"/>
      <c r="J21" s="247"/>
      <c r="K21" s="247"/>
      <c r="L21" s="247"/>
    </row>
    <row r="22" spans="1:12" x14ac:dyDescent="0.25">
      <c r="A22" s="442">
        <v>1985</v>
      </c>
      <c r="B22" s="443">
        <v>53.7</v>
      </c>
      <c r="C22" s="444">
        <f t="shared" si="0"/>
        <v>2.2849162011173183</v>
      </c>
      <c r="D22" s="445">
        <f t="shared" si="1"/>
        <v>2.599627560521415</v>
      </c>
      <c r="E22" s="245"/>
      <c r="F22" s="246"/>
      <c r="G22" s="245"/>
      <c r="H22" s="247"/>
      <c r="I22" s="247"/>
      <c r="J22" s="247"/>
      <c r="K22" s="247"/>
      <c r="L22" s="247"/>
    </row>
    <row r="23" spans="1:12" x14ac:dyDescent="0.25">
      <c r="A23" s="442">
        <v>1986</v>
      </c>
      <c r="B23" s="443">
        <v>54.7</v>
      </c>
      <c r="C23" s="444">
        <f t="shared" si="0"/>
        <v>2.2431444241316267</v>
      </c>
      <c r="D23" s="445">
        <f t="shared" si="1"/>
        <v>2.5521023765996342</v>
      </c>
      <c r="E23" s="245"/>
      <c r="F23" s="246"/>
      <c r="G23" s="245"/>
      <c r="H23" s="247"/>
      <c r="I23" s="247"/>
      <c r="J23" s="247"/>
      <c r="K23" s="247"/>
      <c r="L23" s="247"/>
    </row>
    <row r="24" spans="1:12" x14ac:dyDescent="0.25">
      <c r="A24" s="442">
        <v>1987</v>
      </c>
      <c r="B24" s="443">
        <v>56</v>
      </c>
      <c r="C24" s="444">
        <f t="shared" si="0"/>
        <v>2.1910714285714286</v>
      </c>
      <c r="D24" s="445">
        <f t="shared" si="1"/>
        <v>2.4928571428571429</v>
      </c>
      <c r="E24" s="245"/>
      <c r="F24" s="246"/>
      <c r="G24" s="245"/>
      <c r="H24" s="247"/>
      <c r="I24" s="247"/>
      <c r="J24" s="247"/>
      <c r="K24" s="247"/>
      <c r="L24" s="247"/>
    </row>
    <row r="25" spans="1:12" x14ac:dyDescent="0.25">
      <c r="A25" s="442">
        <v>1988</v>
      </c>
      <c r="B25" s="443">
        <v>57.2</v>
      </c>
      <c r="C25" s="444">
        <f t="shared" si="0"/>
        <v>2.145104895104895</v>
      </c>
      <c r="D25" s="445">
        <f t="shared" si="1"/>
        <v>2.4405594405594404</v>
      </c>
      <c r="E25" s="245"/>
      <c r="F25" s="246"/>
      <c r="G25" s="245"/>
      <c r="H25" s="247"/>
      <c r="I25" s="247"/>
      <c r="J25" s="247"/>
      <c r="K25" s="247"/>
      <c r="L25" s="247"/>
    </row>
    <row r="26" spans="1:12" x14ac:dyDescent="0.25">
      <c r="A26" s="442">
        <v>1989</v>
      </c>
      <c r="B26" s="443">
        <v>58.9</v>
      </c>
      <c r="C26" s="444">
        <f t="shared" si="0"/>
        <v>2.0831918505942273</v>
      </c>
      <c r="D26" s="445">
        <f t="shared" si="1"/>
        <v>2.3701188455008486</v>
      </c>
      <c r="E26" s="245"/>
      <c r="F26" s="246"/>
      <c r="G26" s="245"/>
      <c r="H26" s="247"/>
      <c r="I26" s="247"/>
      <c r="J26" s="247"/>
      <c r="K26" s="247"/>
      <c r="L26" s="247"/>
    </row>
    <row r="27" spans="1:12" x14ac:dyDescent="0.25">
      <c r="A27" s="442">
        <v>1990</v>
      </c>
      <c r="B27" s="443">
        <v>62.7</v>
      </c>
      <c r="C27" s="444">
        <f t="shared" si="0"/>
        <v>1.9569377990430623</v>
      </c>
      <c r="D27" s="445">
        <f t="shared" si="1"/>
        <v>2.2264752791068578</v>
      </c>
      <c r="E27" s="245"/>
      <c r="F27" s="246"/>
      <c r="G27" s="245"/>
      <c r="H27" s="247"/>
      <c r="I27" s="247"/>
      <c r="J27" s="247"/>
      <c r="K27" s="247"/>
      <c r="L27" s="247"/>
    </row>
    <row r="28" spans="1:12" x14ac:dyDescent="0.25">
      <c r="A28" s="442">
        <v>1991</v>
      </c>
      <c r="B28" s="443">
        <v>66.900000000000006</v>
      </c>
      <c r="C28" s="444">
        <f t="shared" si="0"/>
        <v>1.834080717488789</v>
      </c>
      <c r="D28" s="445">
        <f t="shared" si="1"/>
        <v>2.0866965620328846</v>
      </c>
      <c r="E28" s="245"/>
      <c r="F28" s="246"/>
      <c r="G28" s="245"/>
      <c r="H28" s="247"/>
      <c r="I28" s="247"/>
      <c r="J28" s="247"/>
      <c r="K28" s="247"/>
      <c r="L28" s="247"/>
    </row>
    <row r="29" spans="1:12" x14ac:dyDescent="0.25">
      <c r="A29" s="442">
        <v>1992</v>
      </c>
      <c r="B29" s="443">
        <v>70.8</v>
      </c>
      <c r="C29" s="444">
        <f t="shared" si="0"/>
        <v>1.7330508474576272</v>
      </c>
      <c r="D29" s="445">
        <f t="shared" si="1"/>
        <v>1.9717514124293785</v>
      </c>
      <c r="E29" s="245"/>
      <c r="F29" s="246"/>
      <c r="G29" s="245"/>
      <c r="H29" s="249"/>
    </row>
    <row r="30" spans="1:12" x14ac:dyDescent="0.25">
      <c r="A30" s="442">
        <v>1993</v>
      </c>
      <c r="B30" s="443">
        <v>74.3</v>
      </c>
      <c r="C30" s="444">
        <f t="shared" si="0"/>
        <v>1.6514131897711981</v>
      </c>
      <c r="D30" s="445">
        <f t="shared" si="1"/>
        <v>1.8788694481830417</v>
      </c>
      <c r="E30" s="245"/>
      <c r="F30" s="246"/>
      <c r="G30" s="245"/>
    </row>
    <row r="31" spans="1:12" x14ac:dyDescent="0.25">
      <c r="A31" s="442">
        <v>1994</v>
      </c>
      <c r="B31" s="443">
        <v>75.900000000000006</v>
      </c>
      <c r="C31" s="444">
        <f t="shared" si="0"/>
        <v>1.616600790513834</v>
      </c>
      <c r="D31" s="445">
        <f t="shared" si="1"/>
        <v>1.8392621870882739</v>
      </c>
      <c r="E31" s="245"/>
      <c r="F31" s="246"/>
      <c r="G31" s="245"/>
    </row>
    <row r="32" spans="1:12" x14ac:dyDescent="0.25">
      <c r="A32" s="442">
        <v>1995</v>
      </c>
      <c r="B32" s="443">
        <v>77.8</v>
      </c>
      <c r="C32" s="444">
        <f t="shared" si="0"/>
        <v>1.5771208226221081</v>
      </c>
      <c r="D32" s="445">
        <f t="shared" si="1"/>
        <v>1.794344473007712</v>
      </c>
      <c r="E32" s="245"/>
      <c r="F32" s="246"/>
      <c r="G32" s="245"/>
    </row>
    <row r="33" spans="1:7" x14ac:dyDescent="0.25">
      <c r="A33" s="442">
        <v>1996</v>
      </c>
      <c r="B33" s="443">
        <v>77.900000000000006</v>
      </c>
      <c r="C33" s="444">
        <f t="shared" si="0"/>
        <v>1.5750962772785622</v>
      </c>
      <c r="D33" s="445">
        <f t="shared" si="1"/>
        <v>1.7920410783055196</v>
      </c>
      <c r="E33" s="245"/>
      <c r="F33" s="246"/>
      <c r="G33" s="245"/>
    </row>
    <row r="34" spans="1:7" x14ac:dyDescent="0.25">
      <c r="A34" s="442">
        <v>1997</v>
      </c>
      <c r="B34" s="443">
        <v>77.599999999999994</v>
      </c>
      <c r="C34" s="444">
        <f t="shared" si="0"/>
        <v>1.5811855670103094</v>
      </c>
      <c r="D34" s="445">
        <f t="shared" si="1"/>
        <v>1.7989690721649485</v>
      </c>
      <c r="E34" s="245"/>
      <c r="F34" s="246"/>
      <c r="G34" s="245"/>
    </row>
    <row r="35" spans="1:7" x14ac:dyDescent="0.25">
      <c r="A35" s="442">
        <v>1998</v>
      </c>
      <c r="B35" s="443">
        <v>77.8</v>
      </c>
      <c r="C35" s="444">
        <f t="shared" si="0"/>
        <v>1.5771208226221081</v>
      </c>
      <c r="D35" s="445">
        <f t="shared" si="1"/>
        <v>1.794344473007712</v>
      </c>
      <c r="E35" s="245"/>
      <c r="F35" s="246"/>
      <c r="G35" s="245"/>
    </row>
    <row r="36" spans="1:7" x14ac:dyDescent="0.25">
      <c r="A36" s="442">
        <v>1999</v>
      </c>
      <c r="B36" s="443">
        <v>77.900000000000006</v>
      </c>
      <c r="C36" s="444">
        <f t="shared" si="0"/>
        <v>1.5750962772785622</v>
      </c>
      <c r="D36" s="445">
        <f t="shared" si="1"/>
        <v>1.7920410783055196</v>
      </c>
      <c r="E36" s="245"/>
      <c r="F36" s="246"/>
      <c r="G36" s="245"/>
    </row>
    <row r="37" spans="1:7" x14ac:dyDescent="0.25">
      <c r="A37" s="442">
        <v>2000</v>
      </c>
      <c r="B37" s="443">
        <v>78.900000000000006</v>
      </c>
      <c r="C37" s="444">
        <f t="shared" si="0"/>
        <v>1.5551330798479088</v>
      </c>
      <c r="D37" s="445">
        <f t="shared" si="1"/>
        <v>1.7693282636248413</v>
      </c>
      <c r="E37" s="245"/>
      <c r="F37" s="246"/>
      <c r="G37" s="245"/>
    </row>
    <row r="38" spans="1:7" x14ac:dyDescent="0.25">
      <c r="A38" s="442">
        <v>2001</v>
      </c>
      <c r="B38" s="443">
        <v>79.599999999999994</v>
      </c>
      <c r="C38" s="444">
        <f t="shared" si="0"/>
        <v>1.541457286432161</v>
      </c>
      <c r="D38" s="445">
        <f t="shared" si="1"/>
        <v>1.7537688442211055</v>
      </c>
      <c r="E38" s="245"/>
      <c r="F38" s="246"/>
      <c r="G38" s="245"/>
    </row>
    <row r="39" spans="1:7" x14ac:dyDescent="0.25">
      <c r="A39" s="442">
        <v>2002</v>
      </c>
      <c r="B39" s="443">
        <v>79.599999999999994</v>
      </c>
      <c r="C39" s="444">
        <f t="shared" si="0"/>
        <v>1.541457286432161</v>
      </c>
      <c r="D39" s="445">
        <f t="shared" si="1"/>
        <v>1.7537688442211055</v>
      </c>
      <c r="E39" s="245"/>
      <c r="F39" s="246"/>
      <c r="G39" s="245"/>
    </row>
    <row r="40" spans="1:7" x14ac:dyDescent="0.25">
      <c r="A40" s="442">
        <v>2003</v>
      </c>
      <c r="B40" s="443">
        <v>79.400000000000006</v>
      </c>
      <c r="C40" s="444">
        <f t="shared" si="0"/>
        <v>1.5453400503778338</v>
      </c>
      <c r="D40" s="445">
        <f t="shared" si="1"/>
        <v>1.7581863979848864</v>
      </c>
      <c r="E40" s="245"/>
      <c r="F40" s="246"/>
      <c r="G40" s="245"/>
    </row>
    <row r="41" spans="1:7" x14ac:dyDescent="0.25">
      <c r="A41" s="442">
        <v>2004</v>
      </c>
      <c r="B41" s="443">
        <v>80</v>
      </c>
      <c r="C41" s="444">
        <f t="shared" si="0"/>
        <v>1.5337499999999999</v>
      </c>
      <c r="D41" s="445">
        <f t="shared" si="1"/>
        <v>1.7449999999999999</v>
      </c>
      <c r="E41" s="245"/>
      <c r="F41" s="246"/>
      <c r="G41" s="245"/>
    </row>
    <row r="42" spans="1:7" x14ac:dyDescent="0.25">
      <c r="A42" s="442">
        <v>2005</v>
      </c>
      <c r="B42" s="443">
        <v>80.7</v>
      </c>
      <c r="C42" s="444">
        <f t="shared" si="0"/>
        <v>1.520446096654275</v>
      </c>
      <c r="D42" s="445">
        <f t="shared" si="1"/>
        <v>1.7298636926889714</v>
      </c>
      <c r="E42" s="245"/>
      <c r="F42" s="246"/>
      <c r="G42" s="245"/>
    </row>
    <row r="43" spans="1:7" x14ac:dyDescent="0.25">
      <c r="A43" s="442">
        <v>2006</v>
      </c>
      <c r="B43" s="443">
        <v>81.7</v>
      </c>
      <c r="C43" s="444">
        <f t="shared" si="0"/>
        <v>1.5018359853121175</v>
      </c>
      <c r="D43" s="445">
        <f t="shared" si="1"/>
        <v>1.708690330477356</v>
      </c>
      <c r="E43" s="245"/>
      <c r="F43" s="246"/>
      <c r="G43" s="245"/>
    </row>
    <row r="44" spans="1:7" x14ac:dyDescent="0.25">
      <c r="A44" s="442">
        <v>2007</v>
      </c>
      <c r="B44" s="443">
        <v>86.6</v>
      </c>
      <c r="C44" s="444">
        <f t="shared" si="0"/>
        <v>1.4168591224018476</v>
      </c>
      <c r="D44" s="445">
        <f t="shared" si="1"/>
        <v>1.6120092378752888</v>
      </c>
      <c r="E44" s="245"/>
      <c r="F44" s="246"/>
      <c r="G44" s="245"/>
    </row>
    <row r="45" spans="1:7" x14ac:dyDescent="0.25">
      <c r="A45" s="448">
        <v>2008</v>
      </c>
      <c r="B45" s="443">
        <v>89.2</v>
      </c>
      <c r="C45" s="444">
        <f t="shared" si="0"/>
        <v>1.3755605381165918</v>
      </c>
      <c r="D45" s="445">
        <f t="shared" si="1"/>
        <v>1.5650224215246635</v>
      </c>
      <c r="E45" s="245"/>
      <c r="F45" s="246"/>
      <c r="G45" s="245"/>
    </row>
    <row r="46" spans="1:7" s="250" customFormat="1" x14ac:dyDescent="0.25">
      <c r="A46" s="448">
        <v>2009</v>
      </c>
      <c r="B46" s="443">
        <v>90.3</v>
      </c>
      <c r="C46" s="444">
        <f t="shared" si="0"/>
        <v>1.3588039867109636</v>
      </c>
      <c r="D46" s="445">
        <f t="shared" si="1"/>
        <v>1.5459579180509413</v>
      </c>
      <c r="E46" s="245"/>
      <c r="F46" s="246"/>
      <c r="G46" s="245"/>
    </row>
    <row r="47" spans="1:7" s="250" customFormat="1" x14ac:dyDescent="0.25">
      <c r="A47" s="448">
        <v>2010</v>
      </c>
      <c r="B47" s="443">
        <v>91.3</v>
      </c>
      <c r="C47" s="444">
        <f t="shared" si="0"/>
        <v>1.343921139101862</v>
      </c>
      <c r="D47" s="445">
        <f t="shared" si="1"/>
        <v>1.5290251916757942</v>
      </c>
      <c r="E47" s="245"/>
      <c r="F47" s="246"/>
      <c r="G47" s="245"/>
    </row>
    <row r="48" spans="1:7" s="250" customFormat="1" x14ac:dyDescent="0.25">
      <c r="A48" s="448">
        <v>2011</v>
      </c>
      <c r="B48" s="443">
        <v>93.4</v>
      </c>
      <c r="C48" s="444">
        <f t="shared" si="0"/>
        <v>1.3137044967880085</v>
      </c>
      <c r="D48" s="445">
        <f t="shared" si="1"/>
        <v>1.4946466809421839</v>
      </c>
      <c r="E48" s="245"/>
      <c r="F48" s="245"/>
      <c r="G48" s="245"/>
    </row>
    <row r="49" spans="1:9" s="250" customFormat="1" x14ac:dyDescent="0.25">
      <c r="A49" s="448">
        <v>2012</v>
      </c>
      <c r="B49" s="443">
        <v>95.3</v>
      </c>
      <c r="C49" s="444">
        <f t="shared" si="0"/>
        <v>1.2875131164742917</v>
      </c>
      <c r="D49" s="445">
        <f t="shared" si="1"/>
        <v>1.4648478488982162</v>
      </c>
      <c r="E49" s="245"/>
      <c r="F49" s="245"/>
      <c r="G49" s="245"/>
    </row>
    <row r="50" spans="1:9" s="250" customFormat="1" x14ac:dyDescent="0.25">
      <c r="A50" s="448">
        <v>2013</v>
      </c>
      <c r="B50" s="443">
        <v>96.8</v>
      </c>
      <c r="C50" s="444">
        <f t="shared" si="0"/>
        <v>1.2675619834710745</v>
      </c>
      <c r="D50" s="445">
        <f t="shared" si="1"/>
        <v>1.4421487603305785</v>
      </c>
      <c r="E50" s="245"/>
      <c r="F50" s="245"/>
      <c r="G50" s="245"/>
    </row>
    <row r="51" spans="1:9" s="250" customFormat="1" x14ac:dyDescent="0.25">
      <c r="A51" s="448">
        <v>2014</v>
      </c>
      <c r="B51" s="443">
        <v>98.5</v>
      </c>
      <c r="C51" s="444">
        <f t="shared" si="0"/>
        <v>1.2456852791878172</v>
      </c>
      <c r="D51" s="445">
        <f t="shared" si="1"/>
        <v>1.4172588832487309</v>
      </c>
      <c r="E51" s="245"/>
      <c r="F51" s="245"/>
      <c r="G51" s="245"/>
    </row>
    <row r="52" spans="1:9" s="250" customFormat="1" x14ac:dyDescent="0.25">
      <c r="A52" s="448">
        <v>2015</v>
      </c>
      <c r="B52" s="449">
        <v>100</v>
      </c>
      <c r="C52" s="444">
        <f t="shared" si="0"/>
        <v>1.2270000000000001</v>
      </c>
      <c r="D52" s="445">
        <f t="shared" si="1"/>
        <v>1.3959999999999999</v>
      </c>
      <c r="E52" s="245"/>
      <c r="F52" s="245"/>
      <c r="G52" s="245"/>
    </row>
    <row r="53" spans="1:9" s="250" customFormat="1" x14ac:dyDescent="0.25">
      <c r="A53" s="448">
        <v>2016</v>
      </c>
      <c r="B53" s="443">
        <v>101.6</v>
      </c>
      <c r="C53" s="444">
        <f t="shared" si="0"/>
        <v>1.2076771653543308</v>
      </c>
      <c r="D53" s="445">
        <f t="shared" si="1"/>
        <v>1.3740157480314961</v>
      </c>
      <c r="E53" s="251"/>
      <c r="F53" s="251"/>
      <c r="G53" s="251"/>
      <c r="I53" s="252"/>
    </row>
    <row r="54" spans="1:9" s="250" customFormat="1" x14ac:dyDescent="0.25">
      <c r="A54" s="448">
        <v>2017</v>
      </c>
      <c r="B54" s="443">
        <v>104.5</v>
      </c>
      <c r="C54" s="444">
        <f t="shared" si="0"/>
        <v>1.1741626794258373</v>
      </c>
      <c r="D54" s="445">
        <f t="shared" si="1"/>
        <v>1.3358851674641148</v>
      </c>
      <c r="E54" s="245"/>
      <c r="F54" s="245"/>
      <c r="G54" s="245"/>
    </row>
    <row r="55" spans="1:9" s="250" customFormat="1" x14ac:dyDescent="0.25">
      <c r="A55" s="448">
        <v>2018</v>
      </c>
      <c r="B55" s="443">
        <v>107.9</v>
      </c>
      <c r="C55" s="444">
        <f t="shared" si="0"/>
        <v>1.1371640407784986</v>
      </c>
      <c r="D55" s="445">
        <f t="shared" si="1"/>
        <v>1.2937905468025948</v>
      </c>
      <c r="E55" s="245"/>
      <c r="F55" s="245"/>
      <c r="G55" s="245"/>
    </row>
    <row r="56" spans="1:9" s="250" customFormat="1" x14ac:dyDescent="0.25">
      <c r="A56" s="448">
        <v>2019</v>
      </c>
      <c r="B56" s="443">
        <v>112.2</v>
      </c>
      <c r="C56" s="444">
        <f t="shared" si="0"/>
        <v>1.0935828877005347</v>
      </c>
      <c r="D56" s="445">
        <f t="shared" si="1"/>
        <v>1.2442067736185383</v>
      </c>
      <c r="E56" s="245"/>
      <c r="F56" s="245"/>
      <c r="G56" s="245"/>
    </row>
    <row r="57" spans="1:9" s="250" customFormat="1" x14ac:dyDescent="0.25">
      <c r="A57" s="448">
        <v>2020</v>
      </c>
      <c r="B57" s="443">
        <v>113.4</v>
      </c>
      <c r="C57" s="444">
        <f t="shared" si="0"/>
        <v>1.0820105820105819</v>
      </c>
      <c r="D57" s="445">
        <f t="shared" si="1"/>
        <v>1.2310405643738975</v>
      </c>
      <c r="E57" s="245"/>
      <c r="F57" s="245"/>
      <c r="G57" s="245"/>
    </row>
    <row r="58" spans="1:9" s="250" customFormat="1" x14ac:dyDescent="0.25">
      <c r="A58" s="448">
        <v>2021</v>
      </c>
      <c r="B58" s="443">
        <v>122.7</v>
      </c>
      <c r="C58" s="444">
        <f t="shared" si="0"/>
        <v>1</v>
      </c>
      <c r="D58" s="445">
        <f t="shared" si="1"/>
        <v>1.1377343113284433</v>
      </c>
      <c r="E58" s="245"/>
      <c r="F58" s="245"/>
      <c r="G58" s="245"/>
    </row>
    <row r="59" spans="1:9" s="250" customFormat="1" x14ac:dyDescent="0.25">
      <c r="A59" s="448">
        <v>2022</v>
      </c>
      <c r="B59" s="443">
        <v>139.6</v>
      </c>
      <c r="C59" s="451"/>
      <c r="D59" s="445">
        <f t="shared" si="1"/>
        <v>1</v>
      </c>
      <c r="E59" s="245"/>
      <c r="F59" s="245"/>
      <c r="G59" s="245"/>
    </row>
    <row r="60" spans="1:9" ht="15.6" x14ac:dyDescent="0.3">
      <c r="A60" s="423"/>
      <c r="B60" s="424"/>
      <c r="C60" s="424"/>
      <c r="D60" s="424"/>
      <c r="E60" s="424"/>
      <c r="F60" s="424"/>
      <c r="G60" s="424"/>
      <c r="I60" s="253"/>
    </row>
  </sheetData>
  <mergeCells count="2">
    <mergeCell ref="A60:G60"/>
    <mergeCell ref="A2:D2"/>
  </mergeCells>
  <printOptions horizontalCentered="1"/>
  <pageMargins left="0.59055118110236227" right="0.59055118110236227" top="0.98425196850393704" bottom="0.78740157480314965" header="0.31496062992125984" footer="0.31496062992125984"/>
  <pageSetup paperSize="9" scale="72" firstPageNumber="2" orientation="portrait" horizontalDpi="1200" verticalDpi="1200" r:id="rId1"/>
  <headerFooter alignWithMargins="0"/>
  <colBreaks count="1" manualBreakCount="1">
    <brk id="4" min="1" max="59"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G57"/>
  <sheetViews>
    <sheetView zoomScaleNormal="100" workbookViewId="0"/>
  </sheetViews>
  <sheetFormatPr baseColWidth="10" defaultColWidth="33.88671875" defaultRowHeight="15" x14ac:dyDescent="0.25"/>
  <cols>
    <col min="1" max="1" width="28.109375" style="254" customWidth="1"/>
    <col min="2" max="2" width="27.77734375" style="254" customWidth="1"/>
    <col min="3" max="3" width="3.77734375" style="254" customWidth="1"/>
    <col min="4" max="4" width="27.44140625" style="254" customWidth="1"/>
    <col min="5" max="5" width="27" style="261" customWidth="1"/>
    <col min="6" max="16384" width="33.88671875" style="254"/>
  </cols>
  <sheetData>
    <row r="2" spans="1:7" ht="47.4" customHeight="1" x14ac:dyDescent="0.3">
      <c r="A2" s="456" t="s">
        <v>232</v>
      </c>
      <c r="B2" s="457"/>
      <c r="C2" s="457"/>
      <c r="D2" s="457"/>
      <c r="E2" s="457"/>
      <c r="F2" s="255"/>
      <c r="G2" s="255"/>
    </row>
    <row r="3" spans="1:7" ht="15.6" x14ac:dyDescent="0.3">
      <c r="A3" s="288"/>
      <c r="B3" s="289"/>
      <c r="C3" s="290"/>
      <c r="F3" s="255"/>
      <c r="G3" s="255"/>
    </row>
    <row r="4" spans="1:7" ht="15.6" x14ac:dyDescent="0.3">
      <c r="A4" s="425" t="s">
        <v>208</v>
      </c>
      <c r="B4" s="425"/>
      <c r="C4" s="290"/>
      <c r="D4" s="426" t="s">
        <v>209</v>
      </c>
      <c r="E4" s="426"/>
      <c r="F4" s="255"/>
      <c r="G4" s="255"/>
    </row>
    <row r="5" spans="1:7" ht="30" x14ac:dyDescent="0.3">
      <c r="A5" s="346" t="s">
        <v>210</v>
      </c>
      <c r="B5" s="356" t="s">
        <v>206</v>
      </c>
      <c r="C5" s="291"/>
      <c r="D5" s="346" t="s">
        <v>210</v>
      </c>
      <c r="E5" s="347" t="s">
        <v>207</v>
      </c>
      <c r="F5" s="258"/>
      <c r="G5" s="258"/>
    </row>
    <row r="6" spans="1:7" ht="15.6" x14ac:dyDescent="0.3">
      <c r="A6" s="348">
        <v>2021</v>
      </c>
      <c r="B6" s="349">
        <v>1</v>
      </c>
      <c r="C6" s="223"/>
      <c r="D6" s="348">
        <v>2022</v>
      </c>
      <c r="E6" s="349">
        <v>1</v>
      </c>
      <c r="F6" s="255"/>
      <c r="G6" s="255"/>
    </row>
    <row r="7" spans="1:7" ht="15.6" x14ac:dyDescent="0.3">
      <c r="A7" s="348">
        <v>2020</v>
      </c>
      <c r="B7" s="349">
        <v>1.0309999999999999</v>
      </c>
      <c r="C7" s="223"/>
      <c r="D7" s="348">
        <v>2021</v>
      </c>
      <c r="E7" s="349">
        <v>1.079</v>
      </c>
      <c r="F7" s="255"/>
      <c r="G7" s="255"/>
    </row>
    <row r="8" spans="1:7" s="257" customFormat="1" ht="15.6" x14ac:dyDescent="0.3">
      <c r="A8" s="348">
        <v>2019</v>
      </c>
      <c r="B8" s="349">
        <v>1.036</v>
      </c>
      <c r="C8" s="223"/>
      <c r="D8" s="348">
        <v>2020</v>
      </c>
      <c r="E8" s="349">
        <v>1.1120000000000001</v>
      </c>
      <c r="F8" s="255"/>
      <c r="G8" s="255"/>
    </row>
    <row r="9" spans="1:7" s="257" customFormat="1" ht="15.6" x14ac:dyDescent="0.3">
      <c r="A9" s="348">
        <v>2018</v>
      </c>
      <c r="B9" s="350">
        <v>1.0509999999999999</v>
      </c>
      <c r="C9" s="223"/>
      <c r="D9" s="348">
        <v>2019</v>
      </c>
      <c r="E9" s="350">
        <v>1.1180000000000001</v>
      </c>
      <c r="F9" s="258"/>
      <c r="G9" s="258"/>
    </row>
    <row r="10" spans="1:7" s="257" customFormat="1" ht="15.6" x14ac:dyDescent="0.3">
      <c r="A10" s="352">
        <v>2017</v>
      </c>
      <c r="B10" s="350">
        <v>1.07</v>
      </c>
      <c r="C10" s="223"/>
      <c r="D10" s="348">
        <v>2018</v>
      </c>
      <c r="E10" s="350">
        <v>1.1339999999999999</v>
      </c>
      <c r="F10" s="255"/>
      <c r="G10" s="255"/>
    </row>
    <row r="11" spans="1:7" s="257" customFormat="1" ht="15.6" x14ac:dyDescent="0.3">
      <c r="A11" s="353">
        <v>2016</v>
      </c>
      <c r="B11" s="350">
        <v>1.0860000000000001</v>
      </c>
      <c r="C11" s="223"/>
      <c r="D11" s="348">
        <v>2017</v>
      </c>
      <c r="E11" s="350">
        <v>1.1539999999999999</v>
      </c>
      <c r="F11" s="255"/>
      <c r="G11" s="255"/>
    </row>
    <row r="12" spans="1:7" s="257" customFormat="1" ht="15.6" x14ac:dyDescent="0.3">
      <c r="A12" s="353">
        <v>2015</v>
      </c>
      <c r="B12" s="350">
        <v>1.091</v>
      </c>
      <c r="C12" s="292"/>
      <c r="D12" s="348">
        <v>2016</v>
      </c>
      <c r="E12" s="350">
        <v>1.171</v>
      </c>
      <c r="F12" s="255"/>
      <c r="G12" s="255"/>
    </row>
    <row r="13" spans="1:7" s="257" customFormat="1" ht="15.6" x14ac:dyDescent="0.3">
      <c r="A13" s="353">
        <v>2014</v>
      </c>
      <c r="B13" s="350">
        <v>1.0960000000000001</v>
      </c>
      <c r="C13" s="292"/>
      <c r="D13" s="348">
        <v>2015</v>
      </c>
      <c r="E13" s="350">
        <v>1.177</v>
      </c>
      <c r="F13" s="258"/>
      <c r="G13" s="258"/>
    </row>
    <row r="14" spans="1:7" s="257" customFormat="1" ht="15.6" x14ac:dyDescent="0.3">
      <c r="A14" s="353">
        <v>2013</v>
      </c>
      <c r="B14" s="350">
        <v>1.1080000000000001</v>
      </c>
      <c r="C14" s="292"/>
      <c r="D14" s="348">
        <v>2014</v>
      </c>
      <c r="E14" s="350">
        <v>1.1830000000000001</v>
      </c>
      <c r="F14" s="256"/>
      <c r="G14" s="256"/>
    </row>
    <row r="15" spans="1:7" s="257" customFormat="1" ht="15.6" x14ac:dyDescent="0.3">
      <c r="A15" s="353">
        <v>2012</v>
      </c>
      <c r="B15" s="350">
        <v>1.1240000000000001</v>
      </c>
      <c r="C15" s="292"/>
      <c r="D15" s="348">
        <v>2013</v>
      </c>
      <c r="E15" s="350">
        <v>1.1950000000000001</v>
      </c>
      <c r="F15" s="256"/>
      <c r="G15" s="256"/>
    </row>
    <row r="16" spans="1:7" s="257" customFormat="1" ht="15.6" x14ac:dyDescent="0.3">
      <c r="A16" s="353">
        <v>2011</v>
      </c>
      <c r="B16" s="350">
        <v>1.1459999999999999</v>
      </c>
      <c r="C16" s="292"/>
      <c r="D16" s="348">
        <v>2012</v>
      </c>
      <c r="E16" s="350">
        <v>1.212</v>
      </c>
      <c r="F16" s="256"/>
      <c r="G16" s="256"/>
    </row>
    <row r="17" spans="1:7" s="257" customFormat="1" ht="15.6" x14ac:dyDescent="0.3">
      <c r="A17" s="353">
        <v>2010</v>
      </c>
      <c r="B17" s="350">
        <v>1.171</v>
      </c>
      <c r="C17" s="292"/>
      <c r="D17" s="348">
        <v>2011</v>
      </c>
      <c r="E17" s="350">
        <v>1.236</v>
      </c>
      <c r="F17" s="256"/>
      <c r="G17" s="256"/>
    </row>
    <row r="18" spans="1:7" s="257" customFormat="1" ht="15.6" x14ac:dyDescent="0.3">
      <c r="A18" s="353">
        <v>2009</v>
      </c>
      <c r="B18" s="350">
        <v>1.1830000000000001</v>
      </c>
      <c r="C18" s="292"/>
      <c r="D18" s="348">
        <v>2010</v>
      </c>
      <c r="E18" s="350">
        <v>1.2629999999999999</v>
      </c>
      <c r="F18" s="256"/>
      <c r="G18" s="256"/>
    </row>
    <row r="19" spans="1:7" s="257" customFormat="1" ht="15.6" x14ac:dyDescent="0.3">
      <c r="A19" s="353">
        <v>2008</v>
      </c>
      <c r="B19" s="350">
        <v>1.1870000000000001</v>
      </c>
      <c r="C19" s="292"/>
      <c r="D19" s="348">
        <v>2009</v>
      </c>
      <c r="E19" s="350">
        <v>1.2769999999999999</v>
      </c>
      <c r="F19" s="256"/>
      <c r="G19" s="256"/>
    </row>
    <row r="20" spans="1:7" s="257" customFormat="1" ht="15.6" x14ac:dyDescent="0.3">
      <c r="A20" s="353">
        <v>2007</v>
      </c>
      <c r="B20" s="350">
        <v>1.218</v>
      </c>
      <c r="C20" s="292"/>
      <c r="D20" s="348">
        <v>2008</v>
      </c>
      <c r="E20" s="350">
        <v>1.2809999999999999</v>
      </c>
      <c r="F20" s="255"/>
      <c r="G20" s="255"/>
    </row>
    <row r="21" spans="1:7" s="257" customFormat="1" ht="15.6" x14ac:dyDescent="0.3">
      <c r="A21" s="353">
        <v>2006</v>
      </c>
      <c r="B21" s="350">
        <v>1.2450000000000001</v>
      </c>
      <c r="C21" s="292"/>
      <c r="D21" s="348">
        <v>2007</v>
      </c>
      <c r="E21" s="350">
        <v>1.3140000000000001</v>
      </c>
      <c r="F21" s="255"/>
      <c r="G21" s="255"/>
    </row>
    <row r="22" spans="1:7" s="259" customFormat="1" ht="15.6" x14ac:dyDescent="0.3">
      <c r="A22" s="353">
        <v>2005</v>
      </c>
      <c r="B22" s="350">
        <v>1.266</v>
      </c>
      <c r="C22" s="292"/>
      <c r="D22" s="348">
        <v>2006</v>
      </c>
      <c r="E22" s="350">
        <v>1.3440000000000001</v>
      </c>
      <c r="F22" s="258"/>
      <c r="G22" s="258"/>
    </row>
    <row r="23" spans="1:7" s="259" customFormat="1" ht="15.6" x14ac:dyDescent="0.3">
      <c r="A23" s="353">
        <v>2004</v>
      </c>
      <c r="B23" s="350">
        <v>1.2849999999999999</v>
      </c>
      <c r="C23" s="292"/>
      <c r="D23" s="348">
        <v>2005</v>
      </c>
      <c r="E23" s="350">
        <v>1.365</v>
      </c>
      <c r="F23" s="255"/>
      <c r="G23" s="255"/>
    </row>
    <row r="24" spans="1:7" s="259" customFormat="1" ht="15.6" x14ac:dyDescent="0.3">
      <c r="A24" s="353">
        <v>2003</v>
      </c>
      <c r="B24" s="350">
        <v>1.3069999999999999</v>
      </c>
      <c r="C24" s="292"/>
      <c r="D24" s="348">
        <v>2004</v>
      </c>
      <c r="E24" s="350">
        <v>1.3859999999999999</v>
      </c>
      <c r="F24" s="255"/>
      <c r="G24" s="255"/>
    </row>
    <row r="25" spans="1:7" s="259" customFormat="1" ht="15.6" x14ac:dyDescent="0.3">
      <c r="A25" s="353">
        <v>2002</v>
      </c>
      <c r="B25" s="350">
        <v>1.321</v>
      </c>
      <c r="C25" s="292"/>
      <c r="D25" s="348">
        <v>2003</v>
      </c>
      <c r="E25" s="350">
        <v>1.41</v>
      </c>
      <c r="F25" s="258"/>
      <c r="G25" s="258"/>
    </row>
    <row r="26" spans="1:7" s="259" customFormat="1" ht="15.6" x14ac:dyDescent="0.3">
      <c r="A26" s="353">
        <v>2001</v>
      </c>
      <c r="B26" s="350">
        <v>1.339</v>
      </c>
      <c r="C26" s="292"/>
      <c r="D26" s="348">
        <v>2002</v>
      </c>
      <c r="E26" s="350">
        <v>1.425</v>
      </c>
      <c r="F26" s="255"/>
      <c r="G26" s="255"/>
    </row>
    <row r="27" spans="1:7" s="259" customFormat="1" ht="15.6" x14ac:dyDescent="0.3">
      <c r="A27" s="353">
        <v>2000</v>
      </c>
      <c r="B27" s="350">
        <v>1.365</v>
      </c>
      <c r="C27" s="292"/>
      <c r="D27" s="348">
        <v>2001</v>
      </c>
      <c r="E27" s="350">
        <v>1.444</v>
      </c>
      <c r="F27" s="255"/>
      <c r="G27" s="255"/>
    </row>
    <row r="28" spans="1:7" s="259" customFormat="1" x14ac:dyDescent="0.25">
      <c r="A28" s="353">
        <v>1999</v>
      </c>
      <c r="B28" s="350">
        <v>1.3859999999999999</v>
      </c>
      <c r="C28" s="223"/>
      <c r="D28" s="348">
        <v>2000</v>
      </c>
      <c r="E28" s="350">
        <v>1.4730000000000001</v>
      </c>
    </row>
    <row r="29" spans="1:7" s="259" customFormat="1" x14ac:dyDescent="0.25">
      <c r="A29" s="353">
        <v>1998</v>
      </c>
      <c r="B29" s="350">
        <v>1.3939999999999999</v>
      </c>
      <c r="C29" s="223"/>
      <c r="D29" s="348">
        <v>1999</v>
      </c>
      <c r="E29" s="350">
        <v>1.494</v>
      </c>
    </row>
    <row r="30" spans="1:7" x14ac:dyDescent="0.25">
      <c r="A30" s="353">
        <v>1997</v>
      </c>
      <c r="B30" s="350">
        <v>1.4059999999999999</v>
      </c>
      <c r="C30" s="223"/>
      <c r="D30" s="348">
        <v>1998</v>
      </c>
      <c r="E30" s="350">
        <v>1.5029999999999999</v>
      </c>
    </row>
    <row r="31" spans="1:7" x14ac:dyDescent="0.25">
      <c r="A31" s="353">
        <v>1996</v>
      </c>
      <c r="B31" s="350">
        <v>1.4319999999999999</v>
      </c>
      <c r="C31" s="223"/>
      <c r="D31" s="348">
        <v>1997</v>
      </c>
      <c r="E31" s="350">
        <v>1.5169999999999999</v>
      </c>
    </row>
    <row r="32" spans="1:7" x14ac:dyDescent="0.25">
      <c r="A32" s="353">
        <v>1995</v>
      </c>
      <c r="B32" s="350">
        <v>1.452</v>
      </c>
      <c r="C32" s="223"/>
      <c r="D32" s="348">
        <v>1996</v>
      </c>
      <c r="E32" s="350">
        <v>1.5449999999999999</v>
      </c>
    </row>
    <row r="33" spans="1:5" x14ac:dyDescent="0.25">
      <c r="A33" s="353">
        <v>1994</v>
      </c>
      <c r="B33" s="350">
        <v>1.4750000000000001</v>
      </c>
      <c r="C33" s="223"/>
      <c r="D33" s="348">
        <v>1995</v>
      </c>
      <c r="E33" s="350">
        <v>1.5660000000000001</v>
      </c>
    </row>
    <row r="34" spans="1:5" x14ac:dyDescent="0.25">
      <c r="A34" s="353">
        <v>1993</v>
      </c>
      <c r="B34" s="350">
        <v>1.5149999999999999</v>
      </c>
      <c r="C34" s="223"/>
      <c r="D34" s="348">
        <v>1994</v>
      </c>
      <c r="E34" s="350">
        <v>1.591</v>
      </c>
    </row>
    <row r="35" spans="1:5" x14ac:dyDescent="0.25">
      <c r="A35" s="353">
        <v>1992</v>
      </c>
      <c r="B35" s="350">
        <v>1.57</v>
      </c>
      <c r="C35" s="223"/>
      <c r="D35" s="348">
        <v>1993</v>
      </c>
      <c r="E35" s="350">
        <v>1.6339999999999999</v>
      </c>
    </row>
    <row r="36" spans="1:5" x14ac:dyDescent="0.25">
      <c r="A36" s="353">
        <v>1991</v>
      </c>
      <c r="B36" s="350">
        <v>1.631</v>
      </c>
      <c r="C36" s="223"/>
      <c r="D36" s="348">
        <v>1992</v>
      </c>
      <c r="E36" s="350">
        <v>1.6930000000000001</v>
      </c>
    </row>
    <row r="37" spans="1:5" x14ac:dyDescent="0.25">
      <c r="A37" s="354">
        <v>1990</v>
      </c>
      <c r="B37" s="350">
        <v>1.6919999999999999</v>
      </c>
      <c r="C37" s="223"/>
      <c r="D37" s="348">
        <v>1991</v>
      </c>
      <c r="E37" s="350">
        <v>1.7589999999999999</v>
      </c>
    </row>
    <row r="38" spans="1:5" x14ac:dyDescent="0.25">
      <c r="A38" s="354">
        <v>1989</v>
      </c>
      <c r="B38" s="350">
        <v>1.7370000000000001</v>
      </c>
      <c r="C38" s="223"/>
      <c r="D38" s="348">
        <v>1990</v>
      </c>
      <c r="E38" s="350">
        <v>1.825</v>
      </c>
    </row>
    <row r="39" spans="1:5" x14ac:dyDescent="0.25">
      <c r="A39" s="354">
        <v>1988</v>
      </c>
      <c r="B39" s="350">
        <v>1.786</v>
      </c>
      <c r="C39" s="223"/>
      <c r="D39" s="348">
        <v>1989</v>
      </c>
      <c r="E39" s="350">
        <v>1.873</v>
      </c>
    </row>
    <row r="40" spans="1:5" x14ac:dyDescent="0.25">
      <c r="A40" s="354">
        <v>1987</v>
      </c>
      <c r="B40" s="350">
        <v>1.8080000000000001</v>
      </c>
      <c r="C40" s="223"/>
      <c r="D40" s="348">
        <v>1988</v>
      </c>
      <c r="E40" s="350">
        <v>1.9259999999999999</v>
      </c>
    </row>
    <row r="41" spans="1:5" x14ac:dyDescent="0.25">
      <c r="A41" s="354">
        <v>1986</v>
      </c>
      <c r="B41" s="350">
        <v>1.8120000000000001</v>
      </c>
      <c r="C41" s="223"/>
      <c r="D41" s="348">
        <v>1987</v>
      </c>
      <c r="E41" s="350">
        <v>1.95</v>
      </c>
    </row>
    <row r="42" spans="1:5" x14ac:dyDescent="0.25">
      <c r="A42" s="354">
        <v>1985</v>
      </c>
      <c r="B42" s="350">
        <v>1.8089999999999999</v>
      </c>
      <c r="C42" s="223"/>
      <c r="D42" s="348">
        <v>1986</v>
      </c>
      <c r="E42" s="350">
        <v>1.954</v>
      </c>
    </row>
    <row r="43" spans="1:5" x14ac:dyDescent="0.25">
      <c r="A43" s="354">
        <v>1984</v>
      </c>
      <c r="B43" s="350">
        <v>1.847</v>
      </c>
      <c r="C43" s="223"/>
      <c r="D43" s="348">
        <v>1985</v>
      </c>
      <c r="E43" s="350">
        <v>1.9510000000000001</v>
      </c>
    </row>
    <row r="44" spans="1:5" x14ac:dyDescent="0.25">
      <c r="A44" s="354">
        <v>1983</v>
      </c>
      <c r="B44" s="350">
        <v>1.8919999999999999</v>
      </c>
      <c r="C44" s="223"/>
      <c r="D44" s="348">
        <v>1984</v>
      </c>
      <c r="E44" s="350">
        <v>1.992</v>
      </c>
    </row>
    <row r="45" spans="1:5" x14ac:dyDescent="0.25">
      <c r="A45" s="354">
        <v>1982</v>
      </c>
      <c r="B45" s="350">
        <v>1.954</v>
      </c>
      <c r="C45" s="223"/>
      <c r="D45" s="348">
        <v>1983</v>
      </c>
      <c r="E45" s="350">
        <v>2.0409999999999999</v>
      </c>
    </row>
    <row r="46" spans="1:5" x14ac:dyDescent="0.25">
      <c r="A46" s="354">
        <v>1981</v>
      </c>
      <c r="B46" s="350">
        <v>2.056</v>
      </c>
      <c r="C46" s="223"/>
      <c r="D46" s="348">
        <v>1982</v>
      </c>
      <c r="E46" s="350">
        <v>2.1070000000000002</v>
      </c>
    </row>
    <row r="47" spans="1:5" x14ac:dyDescent="0.25">
      <c r="A47" s="354">
        <v>1980</v>
      </c>
      <c r="B47" s="350">
        <v>2.1859999999999999</v>
      </c>
      <c r="C47" s="223"/>
      <c r="D47" s="348">
        <v>1981</v>
      </c>
      <c r="E47" s="350">
        <v>2.2170000000000001</v>
      </c>
    </row>
    <row r="48" spans="1:5" x14ac:dyDescent="0.25">
      <c r="A48" s="354">
        <v>1979</v>
      </c>
      <c r="B48" s="350">
        <v>2.3050000000000002</v>
      </c>
      <c r="C48" s="223"/>
      <c r="D48" s="348">
        <v>1980</v>
      </c>
      <c r="E48" s="350">
        <v>2.3580000000000001</v>
      </c>
    </row>
    <row r="49" spans="1:5" x14ac:dyDescent="0.25">
      <c r="A49" s="354">
        <v>1978</v>
      </c>
      <c r="B49" s="350">
        <v>2.4</v>
      </c>
      <c r="C49" s="223"/>
      <c r="D49" s="348">
        <v>1979</v>
      </c>
      <c r="E49" s="350">
        <v>2.4860000000000002</v>
      </c>
    </row>
    <row r="50" spans="1:5" x14ac:dyDescent="0.25">
      <c r="A50" s="354">
        <v>1977</v>
      </c>
      <c r="B50" s="350">
        <v>2.464</v>
      </c>
      <c r="C50" s="223"/>
      <c r="D50" s="348">
        <v>1978</v>
      </c>
      <c r="E50" s="350">
        <v>2.5880000000000001</v>
      </c>
    </row>
    <row r="51" spans="1:5" x14ac:dyDescent="0.25">
      <c r="A51" s="354">
        <v>1976</v>
      </c>
      <c r="B51" s="350">
        <v>2.5550000000000002</v>
      </c>
      <c r="C51" s="223"/>
      <c r="D51" s="348">
        <v>1977</v>
      </c>
      <c r="E51" s="350">
        <v>2.6579999999999999</v>
      </c>
    </row>
    <row r="52" spans="1:5" x14ac:dyDescent="0.25">
      <c r="A52" s="354">
        <v>1975</v>
      </c>
      <c r="B52" s="350">
        <v>2.6640000000000001</v>
      </c>
      <c r="C52" s="223"/>
      <c r="D52" s="348">
        <v>1976</v>
      </c>
      <c r="E52" s="350">
        <v>2.7559999999999998</v>
      </c>
    </row>
    <row r="53" spans="1:5" x14ac:dyDescent="0.25">
      <c r="A53" s="354">
        <v>1974</v>
      </c>
      <c r="B53" s="350">
        <v>2.8250000000000002</v>
      </c>
      <c r="C53" s="223"/>
      <c r="D53" s="348">
        <v>1975</v>
      </c>
      <c r="E53" s="350">
        <v>2.8730000000000002</v>
      </c>
    </row>
    <row r="54" spans="1:5" x14ac:dyDescent="0.25">
      <c r="A54" s="354">
        <v>1973</v>
      </c>
      <c r="B54" s="350">
        <v>3.0179999999999998</v>
      </c>
      <c r="C54" s="223"/>
      <c r="D54" s="348">
        <v>1974</v>
      </c>
      <c r="E54" s="350">
        <v>3.0470000000000002</v>
      </c>
    </row>
    <row r="55" spans="1:5" x14ac:dyDescent="0.25">
      <c r="A55" s="354">
        <v>1972</v>
      </c>
      <c r="B55" s="350">
        <v>3.234</v>
      </c>
      <c r="C55" s="223"/>
      <c r="D55" s="348">
        <v>1973</v>
      </c>
      <c r="E55" s="350">
        <v>3.254</v>
      </c>
    </row>
    <row r="56" spans="1:5" x14ac:dyDescent="0.25">
      <c r="A56" s="354">
        <v>1971</v>
      </c>
      <c r="B56" s="350">
        <v>3.4079999999999999</v>
      </c>
      <c r="C56" s="223"/>
      <c r="D56" s="348">
        <v>1972</v>
      </c>
      <c r="E56" s="350">
        <v>3.4870000000000001</v>
      </c>
    </row>
    <row r="57" spans="1:5" x14ac:dyDescent="0.25">
      <c r="A57" s="354">
        <v>1970</v>
      </c>
      <c r="B57" s="350">
        <v>3.5060000000000002</v>
      </c>
      <c r="C57" s="223"/>
      <c r="D57" s="348">
        <v>1971</v>
      </c>
      <c r="E57" s="351">
        <v>3.6760000000000002</v>
      </c>
    </row>
  </sheetData>
  <mergeCells count="3">
    <mergeCell ref="A2:E2"/>
    <mergeCell ref="A4:B4"/>
    <mergeCell ref="D4:E4"/>
  </mergeCells>
  <pageMargins left="0.59055118110236227" right="0.59055118110236227" top="0.78740157480314965" bottom="0.39370078740157483" header="0.51181102362204722" footer="0.51181102362204722"/>
  <pageSetup paperSize="9" scale="65"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12"/>
  <sheetViews>
    <sheetView zoomScaleNormal="100" workbookViewId="0"/>
  </sheetViews>
  <sheetFormatPr baseColWidth="10" defaultColWidth="11.5546875" defaultRowHeight="13.8" x14ac:dyDescent="0.25"/>
  <cols>
    <col min="1" max="1" width="8.33203125" style="35" customWidth="1"/>
    <col min="2" max="2" width="51" style="35" customWidth="1"/>
    <col min="3" max="3" width="20.109375" style="35" customWidth="1"/>
    <col min="4" max="4" width="22" style="35" bestFit="1" customWidth="1"/>
    <col min="5" max="5" width="18.109375" style="35" bestFit="1" customWidth="1"/>
    <col min="6" max="16384" width="11.5546875" style="35"/>
  </cols>
  <sheetData>
    <row r="1" spans="1:5" x14ac:dyDescent="0.25">
      <c r="A1" s="36"/>
      <c r="B1" s="36"/>
      <c r="C1" s="36"/>
      <c r="D1" s="36"/>
    </row>
    <row r="2" spans="1:5" s="37" customFormat="1" ht="18" customHeight="1" x14ac:dyDescent="0.25">
      <c r="A2" s="415" t="s">
        <v>147</v>
      </c>
      <c r="B2" s="415"/>
      <c r="C2" s="415"/>
      <c r="D2" s="415"/>
      <c r="E2" s="415"/>
    </row>
    <row r="3" spans="1:5" s="40" customFormat="1" x14ac:dyDescent="0.25">
      <c r="A3" s="170"/>
      <c r="B3" s="170"/>
      <c r="C3" s="170"/>
      <c r="D3" s="170"/>
      <c r="E3" s="170"/>
    </row>
    <row r="4" spans="1:5" ht="20.100000000000001" customHeight="1" x14ac:dyDescent="0.25">
      <c r="A4" s="263" t="s">
        <v>0</v>
      </c>
      <c r="B4" s="364" t="s">
        <v>6</v>
      </c>
      <c r="C4" s="364" t="s">
        <v>21</v>
      </c>
      <c r="D4" s="364" t="s">
        <v>22</v>
      </c>
      <c r="E4" s="365" t="s">
        <v>23</v>
      </c>
    </row>
    <row r="5" spans="1:5" ht="20.100000000000001" customHeight="1" x14ac:dyDescent="0.25">
      <c r="A5" s="327">
        <v>1</v>
      </c>
      <c r="B5" s="43"/>
      <c r="C5" s="44"/>
      <c r="D5" s="199" t="s">
        <v>13</v>
      </c>
      <c r="E5" s="262">
        <f t="shared" ref="E5:E11" si="0">IF(D5="jährlich",C5*1,IF(D5="halbjährlich",C5*2,IF(D5="quartalsweise",C5*4,IF(D5="monatlich",C5*12,IF(D5="Bitte hier auswählen",0)))))</f>
        <v>0</v>
      </c>
    </row>
    <row r="6" spans="1:5" ht="20.100000000000001" customHeight="1" x14ac:dyDescent="0.25">
      <c r="A6" s="327">
        <v>2</v>
      </c>
      <c r="B6" s="45"/>
      <c r="C6" s="44"/>
      <c r="D6" s="199" t="s">
        <v>13</v>
      </c>
      <c r="E6" s="262">
        <f t="shared" si="0"/>
        <v>0</v>
      </c>
    </row>
    <row r="7" spans="1:5" ht="20.100000000000001" customHeight="1" x14ac:dyDescent="0.25">
      <c r="A7" s="327">
        <v>3</v>
      </c>
      <c r="B7" s="45"/>
      <c r="C7" s="44"/>
      <c r="D7" s="199" t="s">
        <v>13</v>
      </c>
      <c r="E7" s="262">
        <f t="shared" si="0"/>
        <v>0</v>
      </c>
    </row>
    <row r="8" spans="1:5" ht="20.100000000000001" customHeight="1" x14ac:dyDescent="0.25">
      <c r="A8" s="327">
        <v>4</v>
      </c>
      <c r="B8" s="43"/>
      <c r="C8" s="44"/>
      <c r="D8" s="199" t="s">
        <v>13</v>
      </c>
      <c r="E8" s="262">
        <f t="shared" si="0"/>
        <v>0</v>
      </c>
    </row>
    <row r="9" spans="1:5" ht="20.100000000000001" customHeight="1" x14ac:dyDescent="0.25">
      <c r="A9" s="327">
        <v>5</v>
      </c>
      <c r="B9" s="45"/>
      <c r="C9" s="44"/>
      <c r="D9" s="199" t="s">
        <v>13</v>
      </c>
      <c r="E9" s="262">
        <f t="shared" si="0"/>
        <v>0</v>
      </c>
    </row>
    <row r="10" spans="1:5" ht="20.100000000000001" customHeight="1" x14ac:dyDescent="0.25">
      <c r="A10" s="327">
        <v>6</v>
      </c>
      <c r="B10" s="45"/>
      <c r="C10" s="44"/>
      <c r="D10" s="199" t="s">
        <v>13</v>
      </c>
      <c r="E10" s="262">
        <f t="shared" si="0"/>
        <v>0</v>
      </c>
    </row>
    <row r="11" spans="1:5" ht="20.100000000000001" customHeight="1" x14ac:dyDescent="0.25">
      <c r="A11" s="327">
        <v>7</v>
      </c>
      <c r="B11" s="45"/>
      <c r="C11" s="44"/>
      <c r="D11" s="199" t="s">
        <v>13</v>
      </c>
      <c r="E11" s="262">
        <f t="shared" si="0"/>
        <v>0</v>
      </c>
    </row>
    <row r="12" spans="1:5" ht="20.100000000000001" customHeight="1" x14ac:dyDescent="0.25">
      <c r="A12" s="328" t="s">
        <v>7</v>
      </c>
      <c r="B12" s="328"/>
      <c r="C12" s="264">
        <f>SUM(C5:C11)</f>
        <v>0</v>
      </c>
      <c r="D12" s="328"/>
      <c r="E12" s="329">
        <f>SUM(E5:E11)</f>
        <v>0</v>
      </c>
    </row>
  </sheetData>
  <mergeCells count="1">
    <mergeCell ref="A2:E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H19"/>
  <sheetViews>
    <sheetView zoomScaleNormal="100" workbookViewId="0"/>
  </sheetViews>
  <sheetFormatPr baseColWidth="10" defaultColWidth="11.5546875" defaultRowHeight="13.8" x14ac:dyDescent="0.25"/>
  <cols>
    <col min="1" max="1" width="44.33203125" style="23" customWidth="1"/>
    <col min="2" max="3" width="25.6640625" style="23" bestFit="1" customWidth="1"/>
    <col min="4" max="4" width="26.44140625" style="23" bestFit="1" customWidth="1"/>
    <col min="5" max="5" width="33" style="23" bestFit="1" customWidth="1"/>
    <col min="6" max="6" width="68.109375" style="23" customWidth="1"/>
    <col min="7" max="7" width="11.5546875" style="23"/>
    <col min="8" max="8" width="61.109375" style="23" customWidth="1"/>
    <col min="9" max="16384" width="11.5546875" style="23"/>
  </cols>
  <sheetData>
    <row r="2" spans="1:8" ht="59.25" customHeight="1" x14ac:dyDescent="0.25">
      <c r="A2" s="409" t="s">
        <v>148</v>
      </c>
      <c r="B2" s="409"/>
      <c r="C2" s="409"/>
      <c r="D2" s="409"/>
      <c r="E2" s="409"/>
      <c r="F2"/>
    </row>
    <row r="3" spans="1:8" s="33" customFormat="1" ht="20.25" customHeight="1" x14ac:dyDescent="0.45">
      <c r="A3" s="8"/>
      <c r="B3" s="23"/>
      <c r="C3" s="23"/>
      <c r="D3" s="23"/>
      <c r="E3" s="23"/>
      <c r="F3" s="23"/>
      <c r="G3" s="3"/>
      <c r="H3" s="3"/>
    </row>
    <row r="4" spans="1:8" ht="15" x14ac:dyDescent="0.25">
      <c r="A4" s="34"/>
      <c r="B4" s="471" t="s">
        <v>16</v>
      </c>
      <c r="C4" s="471" t="s">
        <v>17</v>
      </c>
      <c r="D4" s="472" t="s">
        <v>18</v>
      </c>
      <c r="E4" s="472" t="s">
        <v>19</v>
      </c>
      <c r="F4" s="3"/>
      <c r="G4" s="3"/>
    </row>
    <row r="5" spans="1:8" s="25" customFormat="1" ht="24.75" customHeight="1" x14ac:dyDescent="0.3">
      <c r="A5" s="56" t="s">
        <v>45</v>
      </c>
      <c r="B5" s="178"/>
      <c r="C5" s="178"/>
      <c r="D5" s="179"/>
      <c r="E5" s="180"/>
      <c r="F5" s="4"/>
      <c r="G5" s="4"/>
    </row>
    <row r="6" spans="1:8" x14ac:dyDescent="0.25">
      <c r="A6" s="56"/>
      <c r="B6" s="176"/>
      <c r="C6" s="176"/>
      <c r="D6" s="176"/>
      <c r="E6" s="177"/>
    </row>
    <row r="7" spans="1:8" x14ac:dyDescent="0.25">
      <c r="A7" s="56" t="s">
        <v>8</v>
      </c>
      <c r="B7" s="175"/>
      <c r="C7" s="175"/>
      <c r="D7" s="175"/>
      <c r="E7" s="175"/>
    </row>
    <row r="8" spans="1:8" x14ac:dyDescent="0.25">
      <c r="A8" s="57" t="s">
        <v>41</v>
      </c>
      <c r="B8" s="175"/>
      <c r="C8" s="175"/>
      <c r="D8" s="175"/>
      <c r="E8" s="175"/>
      <c r="F8" s="26"/>
      <c r="G8" s="26"/>
    </row>
    <row r="9" spans="1:8" x14ac:dyDescent="0.25">
      <c r="A9" s="56" t="s">
        <v>42</v>
      </c>
      <c r="B9" s="175"/>
      <c r="C9" s="175"/>
      <c r="D9" s="175"/>
      <c r="E9" s="175"/>
      <c r="F9" s="32"/>
      <c r="G9" s="32"/>
    </row>
    <row r="10" spans="1:8" x14ac:dyDescent="0.25">
      <c r="A10" s="55" t="s">
        <v>43</v>
      </c>
      <c r="B10" s="175"/>
      <c r="C10" s="175"/>
      <c r="D10" s="175"/>
      <c r="E10" s="175"/>
      <c r="F10" s="26"/>
      <c r="G10" s="26"/>
    </row>
    <row r="11" spans="1:8" x14ac:dyDescent="0.25">
      <c r="A11" s="55" t="s">
        <v>44</v>
      </c>
      <c r="B11" s="175"/>
      <c r="C11" s="175"/>
      <c r="D11" s="175"/>
      <c r="E11" s="175"/>
      <c r="F11" s="26"/>
      <c r="G11" s="26"/>
    </row>
    <row r="12" spans="1:8" x14ac:dyDescent="0.25">
      <c r="A12" s="55"/>
      <c r="B12" s="174"/>
      <c r="C12" s="186"/>
      <c r="D12" s="187"/>
      <c r="E12" s="187"/>
      <c r="F12" s="26"/>
      <c r="G12" s="26"/>
    </row>
    <row r="13" spans="1:8" ht="15.6" x14ac:dyDescent="0.3">
      <c r="A13" s="55" t="s">
        <v>46</v>
      </c>
      <c r="B13" s="191">
        <f>SUM(B7:E11)</f>
        <v>0</v>
      </c>
      <c r="C13" s="188"/>
      <c r="D13" s="189"/>
      <c r="E13" s="189"/>
      <c r="F13" s="4"/>
      <c r="G13" s="26"/>
      <c r="H13" s="26"/>
    </row>
    <row r="14" spans="1:8" ht="15.6" x14ac:dyDescent="0.3">
      <c r="A14" s="58"/>
      <c r="B14" s="59"/>
      <c r="C14" s="188"/>
      <c r="D14" s="189"/>
      <c r="E14" s="189"/>
      <c r="F14" s="4"/>
      <c r="G14" s="26"/>
      <c r="H14" s="26"/>
    </row>
    <row r="15" spans="1:8" ht="27.6" x14ac:dyDescent="0.3">
      <c r="B15" s="331" t="s">
        <v>47</v>
      </c>
      <c r="C15" s="363" t="s">
        <v>125</v>
      </c>
      <c r="D15" s="189"/>
      <c r="E15" s="189"/>
      <c r="F15" s="4"/>
      <c r="G15" s="26"/>
      <c r="H15" s="26"/>
    </row>
    <row r="16" spans="1:8" ht="15.6" x14ac:dyDescent="0.3">
      <c r="A16" s="55" t="s">
        <v>30</v>
      </c>
      <c r="B16" s="208"/>
      <c r="C16" s="209"/>
      <c r="D16" s="189"/>
      <c r="E16" s="189"/>
      <c r="F16" s="4"/>
      <c r="G16" s="26"/>
      <c r="H16" s="26"/>
    </row>
    <row r="17" spans="1:5" x14ac:dyDescent="0.25">
      <c r="B17" s="192"/>
      <c r="C17" s="193"/>
      <c r="D17" s="5"/>
      <c r="E17" s="24"/>
    </row>
    <row r="18" spans="1:5" x14ac:dyDescent="0.25">
      <c r="A18" s="24"/>
      <c r="B18" s="24"/>
      <c r="C18" s="24"/>
      <c r="D18" s="24"/>
    </row>
    <row r="19" spans="1:5" x14ac:dyDescent="0.25">
      <c r="A19" s="24"/>
      <c r="B19" s="24"/>
      <c r="C19" s="24"/>
      <c r="D19" s="24"/>
    </row>
  </sheetData>
  <mergeCells count="1">
    <mergeCell ref="A2:E2"/>
  </mergeCells>
  <pageMargins left="0.31496062992125984" right="0.23622047244094491" top="0.55118110236220474" bottom="0.3937007874015748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D58"/>
  <sheetViews>
    <sheetView tabSelected="1" zoomScaleNormal="100" workbookViewId="0"/>
  </sheetViews>
  <sheetFormatPr baseColWidth="10" defaultColWidth="11.44140625" defaultRowHeight="13.8" x14ac:dyDescent="0.25"/>
  <cols>
    <col min="1" max="1" width="28.5546875" style="38" customWidth="1"/>
    <col min="2" max="2" width="23.44140625" style="38" customWidth="1"/>
    <col min="3" max="3" width="27.109375" style="38" customWidth="1"/>
    <col min="4" max="4" width="27.33203125" style="38" customWidth="1"/>
    <col min="5" max="5" width="2.5546875" style="38" customWidth="1"/>
    <col min="6" max="16384" width="11.44140625" style="38"/>
  </cols>
  <sheetData>
    <row r="1" spans="1:4" ht="13.5" customHeight="1" x14ac:dyDescent="0.25">
      <c r="A1" s="61"/>
      <c r="B1" s="61"/>
      <c r="C1" s="62"/>
      <c r="D1" s="62"/>
    </row>
    <row r="2" spans="1:4" ht="29.25" customHeight="1" x14ac:dyDescent="0.25">
      <c r="A2" s="75" t="s">
        <v>56</v>
      </c>
      <c r="B2" s="72"/>
      <c r="C2" s="76" t="s">
        <v>57</v>
      </c>
      <c r="D2" s="67"/>
    </row>
    <row r="3" spans="1:4" ht="20.100000000000001" customHeight="1" x14ac:dyDescent="0.25">
      <c r="A3" s="68" t="s">
        <v>66</v>
      </c>
      <c r="B3" s="77"/>
      <c r="C3" s="78" t="s">
        <v>66</v>
      </c>
      <c r="D3" s="79"/>
    </row>
    <row r="4" spans="1:4" ht="20.100000000000001" customHeight="1" x14ac:dyDescent="0.25">
      <c r="A4" s="68" t="s">
        <v>67</v>
      </c>
      <c r="B4" s="77"/>
      <c r="C4" s="78" t="s">
        <v>67</v>
      </c>
      <c r="D4" s="79"/>
    </row>
    <row r="5" spans="1:4" ht="20.100000000000001" customHeight="1" x14ac:dyDescent="0.25">
      <c r="A5" s="68" t="s">
        <v>68</v>
      </c>
      <c r="B5" s="80"/>
      <c r="C5" s="78" t="s">
        <v>68</v>
      </c>
      <c r="D5" s="79"/>
    </row>
    <row r="6" spans="1:4" ht="20.100000000000001" customHeight="1" x14ac:dyDescent="0.25">
      <c r="A6" s="68" t="s">
        <v>69</v>
      </c>
      <c r="B6" s="80"/>
      <c r="C6" s="78" t="s">
        <v>69</v>
      </c>
      <c r="D6" s="79"/>
    </row>
    <row r="7" spans="1:4" ht="20.100000000000001" customHeight="1" x14ac:dyDescent="0.25">
      <c r="A7" s="68" t="s">
        <v>70</v>
      </c>
      <c r="B7" s="77"/>
      <c r="C7" s="78" t="s">
        <v>70</v>
      </c>
      <c r="D7" s="79"/>
    </row>
    <row r="8" spans="1:4" ht="20.100000000000001" customHeight="1" x14ac:dyDescent="0.25">
      <c r="A8" s="68" t="s">
        <v>71</v>
      </c>
      <c r="B8" s="77"/>
      <c r="C8" s="78" t="s">
        <v>71</v>
      </c>
      <c r="D8" s="79"/>
    </row>
    <row r="9" spans="1:4" ht="16.2" customHeight="1" thickBot="1" x14ac:dyDescent="0.3">
      <c r="A9" s="69"/>
      <c r="B9" s="81"/>
      <c r="C9" s="82"/>
      <c r="D9" s="83"/>
    </row>
    <row r="10" spans="1:4" ht="15.75" customHeight="1" x14ac:dyDescent="0.25">
      <c r="A10" s="68" t="s">
        <v>62</v>
      </c>
      <c r="B10" s="73"/>
      <c r="C10" s="70" t="s">
        <v>61</v>
      </c>
      <c r="D10" s="84"/>
    </row>
    <row r="11" spans="1:4" ht="27.6" x14ac:dyDescent="0.25">
      <c r="A11" s="85" t="s">
        <v>58</v>
      </c>
      <c r="B11" s="89"/>
      <c r="C11" s="78" t="s">
        <v>216</v>
      </c>
      <c r="D11" s="86"/>
    </row>
    <row r="12" spans="1:4" ht="27.6" x14ac:dyDescent="0.25">
      <c r="A12" s="87" t="s">
        <v>55</v>
      </c>
      <c r="B12" s="74"/>
      <c r="C12" s="78" t="s">
        <v>217</v>
      </c>
      <c r="D12" s="86"/>
    </row>
    <row r="13" spans="1:4" ht="42" thickBot="1" x14ac:dyDescent="0.3">
      <c r="A13" s="88" t="s">
        <v>40</v>
      </c>
      <c r="B13" s="89"/>
      <c r="C13" s="90" t="s">
        <v>1</v>
      </c>
      <c r="D13" s="91"/>
    </row>
    <row r="14" spans="1:4" x14ac:dyDescent="0.25">
      <c r="A14" s="88"/>
      <c r="B14" s="92"/>
      <c r="C14" s="82"/>
      <c r="D14" s="83"/>
    </row>
    <row r="15" spans="1:4" s="63" customFormat="1" ht="19.95" customHeight="1" x14ac:dyDescent="0.25">
      <c r="A15" s="69" t="s">
        <v>59</v>
      </c>
      <c r="B15" s="74"/>
      <c r="C15" s="71" t="s">
        <v>54</v>
      </c>
      <c r="D15" s="214"/>
    </row>
    <row r="16" spans="1:4" ht="20.25" customHeight="1" x14ac:dyDescent="0.25">
      <c r="A16" s="69" t="s">
        <v>60</v>
      </c>
      <c r="B16" s="266" t="s">
        <v>39</v>
      </c>
      <c r="C16" s="267"/>
      <c r="D16" s="268"/>
    </row>
    <row r="17" spans="1:4" ht="16.2" customHeight="1" x14ac:dyDescent="0.25">
      <c r="A17" s="269" t="s">
        <v>194</v>
      </c>
      <c r="B17" s="270" t="str">
        <f>B16</f>
        <v>Bitte auswählen</v>
      </c>
      <c r="C17" s="271" t="e">
        <f>B16-1</f>
        <v>#VALUE!</v>
      </c>
      <c r="D17" s="270" t="e">
        <f>B16-2</f>
        <v>#VALUE!</v>
      </c>
    </row>
    <row r="18" spans="1:4" ht="16.2" customHeight="1" x14ac:dyDescent="0.25">
      <c r="A18" s="268" t="s">
        <v>195</v>
      </c>
      <c r="B18" s="272"/>
      <c r="C18" s="273"/>
      <c r="D18" s="272"/>
    </row>
    <row r="19" spans="1:4" ht="16.2" customHeight="1" x14ac:dyDescent="0.25">
      <c r="A19" s="268" t="s">
        <v>196</v>
      </c>
      <c r="B19" s="272"/>
      <c r="C19" s="273"/>
      <c r="D19" s="272"/>
    </row>
    <row r="20" spans="1:4" ht="16.2" customHeight="1" x14ac:dyDescent="0.25">
      <c r="A20" s="268" t="s">
        <v>197</v>
      </c>
      <c r="B20" s="272"/>
      <c r="C20" s="273"/>
      <c r="D20" s="272"/>
    </row>
    <row r="21" spans="1:4" ht="16.2" customHeight="1" x14ac:dyDescent="0.25"/>
    <row r="22" spans="1:4" s="5" customFormat="1" ht="15" customHeight="1" x14ac:dyDescent="0.25">
      <c r="A22" s="392" t="s">
        <v>52</v>
      </c>
      <c r="B22" s="392"/>
      <c r="C22" s="392"/>
      <c r="D22" s="392"/>
    </row>
    <row r="23" spans="1:4" s="5" customFormat="1" ht="15" customHeight="1" x14ac:dyDescent="0.25">
      <c r="A23" s="7"/>
      <c r="B23" s="7"/>
      <c r="C23" s="7"/>
      <c r="D23" s="7"/>
    </row>
    <row r="24" spans="1:4" s="5" customFormat="1" ht="15" customHeight="1" x14ac:dyDescent="0.25">
      <c r="A24" s="393" t="s">
        <v>157</v>
      </c>
      <c r="B24" s="394"/>
      <c r="C24" s="394"/>
      <c r="D24" s="395"/>
    </row>
    <row r="25" spans="1:4" s="5" customFormat="1" ht="27.6" x14ac:dyDescent="0.25">
      <c r="A25" s="85" t="s">
        <v>48</v>
      </c>
      <c r="B25" s="93"/>
      <c r="C25" s="211" t="s">
        <v>173</v>
      </c>
      <c r="D25" s="473" t="e">
        <f>AVERAGE(B18:D18)</f>
        <v>#DIV/0!</v>
      </c>
    </row>
    <row r="26" spans="1:4" s="5" customFormat="1" ht="41.4" x14ac:dyDescent="0.25">
      <c r="A26" s="85" t="s">
        <v>49</v>
      </c>
      <c r="B26" s="212" t="e">
        <f>IF(AND(A24="LB I: Vollstationäre Dauerpflege (365 Tage, mind. 98% Auslastung)",D25&lt;0.98),B25*0.98,IF(AND(A24="LB I: Vollstationäre Dauerpflege (365 Tage, mind. 98% Auslastung)",D25&gt;=0.98),B25*D25,IF(AND(A24="LB I: Teilstationäre Pflege 7-Tage-Woche (365 Tage, mind. 85% Auslastung)",D25&lt;0.85),B25*0.85,IF(AND(A24="LB I: Teilstationäre Pflege 7-Tage-Woche (365 Tage, mind. 85% Auslastung)",D25&gt;=0.85),B25*D25,IF(AND(A24="LB I: Teilstationäre Pflege 6-Tage-Woche (300 Tage, mind. 85% Auslastung)",D25&lt;0.85),B25*0.85,IF(AND(A24="LB I: Teilstationäre Pflege 6-Tage-Woche (300 Tage, mind. 85% Auslastung)",D25&gt;=0.85),B25*D25,IF(AND(A24="LB I: Teilstationäre Pflege 5-Tage-Woche (250 Tage, mind. 85% Auslastung)",D25&lt;0.85),B25*0.85,IF(AND(A24="LB I: Teilstationäre Pflege 5-Tage-Woche (250 Tage, mind. 85% Auslastung)",D25&gt;=0.85),B25*D25,IF(AND(A24="LB I: Solitäre Kurzzeitpflege (365 Tage, mind. 80% Auslastung)",D25&lt;0.8),B25*0.8,IF(AND(A24="LB I: Solitäre Kurzzeitpflege (365 Tage, mind. 80% Auslastung)",D25&gt;=0.8),B25*D25,"0"))))))))))</f>
        <v>#DIV/0!</v>
      </c>
      <c r="C26" s="88" t="s">
        <v>50</v>
      </c>
      <c r="D26" s="274">
        <f>IF('Gesamtsumme M je LB'!C30&gt;'Gesamtsumme M je LB'!C31,'Gesamtsumme M je LB'!C30,'Gesamtsumme M je LB'!C31)</f>
        <v>0</v>
      </c>
    </row>
    <row r="27" spans="1:4" s="5" customFormat="1" ht="27.6" x14ac:dyDescent="0.25">
      <c r="A27" s="69" t="s">
        <v>51</v>
      </c>
      <c r="B27" s="95">
        <f>IF(A24=Listen!A3,365*'Deckblatt M'!B26,IF(A24=Listen!A4,365*'Deckblatt M'!B26,IF('Deckblatt M'!A24=Listen!A5,300*'Deckblatt M'!B26,IF('Deckblatt M'!A24=Listen!A6,250*'Deckblatt M'!B26,IF('Deckblatt M'!A24=Listen!A7,365*'Deckblatt M'!B26,0)))))</f>
        <v>0</v>
      </c>
      <c r="C27" s="94" t="s">
        <v>63</v>
      </c>
      <c r="D27" s="213" t="e">
        <f>$D$26/$B$27</f>
        <v>#DIV/0!</v>
      </c>
    </row>
    <row r="28" spans="1:4" s="5" customFormat="1" x14ac:dyDescent="0.25">
      <c r="A28" s="64"/>
      <c r="B28" s="64"/>
      <c r="C28" s="64"/>
      <c r="D28" s="64"/>
    </row>
    <row r="29" spans="1:4" s="5" customFormat="1" x14ac:dyDescent="0.25">
      <c r="A29" s="393" t="s">
        <v>158</v>
      </c>
      <c r="B29" s="394"/>
      <c r="C29" s="394"/>
      <c r="D29" s="395"/>
    </row>
    <row r="30" spans="1:4" s="5" customFormat="1" ht="27.6" x14ac:dyDescent="0.25">
      <c r="A30" s="85" t="s">
        <v>48</v>
      </c>
      <c r="B30" s="93"/>
      <c r="C30" s="211" t="s">
        <v>173</v>
      </c>
      <c r="D30" s="473" t="e">
        <f>AVERAGE(B19:D19)</f>
        <v>#DIV/0!</v>
      </c>
    </row>
    <row r="31" spans="1:4" s="5" customFormat="1" ht="41.4" x14ac:dyDescent="0.25">
      <c r="A31" s="85" t="s">
        <v>49</v>
      </c>
      <c r="B31" s="212" t="e">
        <f>IF(AND(A29="LB II: Vollstationäre Dauerpflege (365 Tage, mind. 98% Auslastung)",D30&lt;0.98),B30*0.98,IF(AND(A29="LB II: Vollstationäre Dauerpflege (365 Tage, mind. 98% Auslastung)",D30&gt;=0.98),B30*D30,IF(AND(A29="LB II: Teilstationäre Pflege 7-Tage-Woche (365 Tage, mind. 85% Auslastung)",D30&lt;0.85),B30*0.85,IF(AND(A29="LB II: Teilstationäre Pflege 7-Tage-Woche (365 Tage, mind. 85% Auslastung)",D30&gt;=0.85),B30*D30,IF(AND(A29="LB II: Teilstationäre Pflege 6-Tage-Woche (300 Tage, mind. 85% Auslastung)",D30&lt;0.85),B30*0.85,IF(AND(A29="LB II: Teilstationäre Pflege 6-Tage-Woche (300 Tage, mind. 85% Auslastung)",D30&gt;=0.85),B30*D30,IF(AND(A29="LB II: Teilstationäre Pflege 5-Tage-Woche (250 Tage, mind. 85% Auslastung)",D30&lt;0.85),B30*0.85,IF(AND(A29="LB II: Teilstationäre Pflege 5-Tage-Woche (250 Tage, mind. 85% Auslastung)",D30&gt;=0.85),B30*D30,IF(AND(A29="LB II: Solitäre Kurzzeitpflege (365 Tage, mind. 80% Auslastung)",D30&lt;0.8),B30*0.8,IF(AND(A29="LB II: Solitäre Kurzzeitpflege (365 Tage, mind. 80% Auslastung)",D30&gt;=0.8),B30*D30,"0"))))))))))</f>
        <v>#DIV/0!</v>
      </c>
      <c r="C31" s="88" t="s">
        <v>50</v>
      </c>
      <c r="D31" s="274">
        <f>IF('Gesamtsumme M je LB'!G30&gt;'Gesamtsumme M je LB'!G31,'Gesamtsumme M je LB'!G30,'Gesamtsumme M je LB'!G31)</f>
        <v>0</v>
      </c>
    </row>
    <row r="32" spans="1:4" s="5" customFormat="1" ht="27.6" x14ac:dyDescent="0.25">
      <c r="A32" s="69" t="s">
        <v>51</v>
      </c>
      <c r="B32" s="95">
        <f>IF(A29=Listen!A11,365*'Deckblatt M'!B31,IF(A29=Listen!A12,365*'Deckblatt M'!B31,IF('Deckblatt M'!A29=Listen!A13,300*'Deckblatt M'!B31,IF('Deckblatt M'!A29=Listen!A14,250*'Deckblatt M'!B31,IF('Deckblatt M'!A29=Listen!A15,365*'Deckblatt M'!B31,0)))))</f>
        <v>0</v>
      </c>
      <c r="C32" s="94" t="s">
        <v>64</v>
      </c>
      <c r="D32" s="213" t="e">
        <f>$D$31/$B$32</f>
        <v>#DIV/0!</v>
      </c>
    </row>
    <row r="33" spans="1:4" s="5" customFormat="1" x14ac:dyDescent="0.25">
      <c r="A33" s="64"/>
      <c r="B33" s="64"/>
      <c r="C33" s="64"/>
      <c r="D33" s="64"/>
    </row>
    <row r="34" spans="1:4" s="5" customFormat="1" x14ac:dyDescent="0.25">
      <c r="A34" s="393" t="s">
        <v>53</v>
      </c>
      <c r="B34" s="394"/>
      <c r="C34" s="394"/>
      <c r="D34" s="395"/>
    </row>
    <row r="35" spans="1:4" s="5" customFormat="1" ht="27.6" x14ac:dyDescent="0.25">
      <c r="A35" s="85" t="s">
        <v>48</v>
      </c>
      <c r="B35" s="93"/>
      <c r="C35" s="211" t="s">
        <v>173</v>
      </c>
      <c r="D35" s="473" t="e">
        <f>AVERAGE(B20:D20)</f>
        <v>#DIV/0!</v>
      </c>
    </row>
    <row r="36" spans="1:4" s="5" customFormat="1" ht="41.4" x14ac:dyDescent="0.25">
      <c r="A36" s="85" t="s">
        <v>49</v>
      </c>
      <c r="B36" s="212" t="e">
        <f>IF(AND(A34="LB III: Vollstationäre Dauerpflege (365 Tage, mind. 98% Auslastung)",D35&lt;0.98),B35*0.98,IF(AND(A34="LB III: Vollstationäre Dauerpflege (365 Tage, mind. 98% Auslastung)",D35&gt;=0.98),B35*D35,IF(AND(A34="LB III: Teilstationäre Pflege 7-Tage-Woche (365 Tage, mind. 85% Auslastung)",D35&lt;0.85),B35*0.85,IF(AND(A34="LB III: Teilstationäre Pflege 7-Tage-Woche (365 Tage, mind. 85% Auslastung)",D35&gt;=0.85),B35*D35,IF(AND(A34="LB III: Teilstationäre Pflege 6-Tage-Woche (300 Tage, mind. 85% Auslastung)",D35&lt;0.85),B35*0.85,IF(AND(A34="LB III: Teilstationäre Pflege 6-Tage-Woche (300 Tage, mind. 85% Auslastung)",D35&gt;=0.85),B35*D35,IF(AND(A34="LB III: Teilstationäre Pflege 5-Tage-Woche (250 Tage, mind. 85% Auslastung)",D35&lt;0.85),B35*0.85,IF(AND(A34="LB III: Teilstationäre Pflege 5-Tage-Woche (250 Tage, mind. 85% Auslastung)",D35&gt;=0.85),B35*D35,IF(AND(A34="LB III: Solitäre Kurzzeitpflege (365 Tage, mind. 80% Auslastung)",D35&lt;0.8),B35*0.8,IF(AND(A34="LB III: Solitäre Kurzzeitpflege (365 Tage, mind. 80% Auslastung)",D35&gt;=0.8),B35*D35,"0"))))))))))</f>
        <v>#DIV/0!</v>
      </c>
      <c r="C36" s="88" t="s">
        <v>50</v>
      </c>
      <c r="D36" s="274">
        <f>IF('Gesamtsumme M je LB'!K30&gt;'Gesamtsumme M je LB'!K31,'Gesamtsumme M je LB'!K30,'Gesamtsumme M je LB'!K31)</f>
        <v>0</v>
      </c>
    </row>
    <row r="37" spans="1:4" s="5" customFormat="1" ht="27.6" x14ac:dyDescent="0.25">
      <c r="A37" s="69" t="s">
        <v>51</v>
      </c>
      <c r="B37" s="95">
        <f>IF(A34=Listen!A19,365*'Deckblatt M'!B36,IF(A34=Listen!A20,365*'Deckblatt M'!B36,IF('Deckblatt M'!A34=Listen!A21,300*'Deckblatt M'!B36,IF('Deckblatt M'!A34=Listen!A22,250*'Deckblatt M'!B36,IF('Deckblatt M'!A34=Listen!A23,365*'Deckblatt M'!B36,0)))))</f>
        <v>0</v>
      </c>
      <c r="C37" s="94" t="s">
        <v>65</v>
      </c>
      <c r="D37" s="213" t="e">
        <f>$D$36/$B$37</f>
        <v>#DIV/0!</v>
      </c>
    </row>
    <row r="38" spans="1:4" s="5" customFormat="1" x14ac:dyDescent="0.25">
      <c r="A38" s="64"/>
      <c r="B38" s="216"/>
      <c r="C38" s="217"/>
      <c r="D38" s="218"/>
    </row>
    <row r="39" spans="1:4" s="5" customFormat="1" x14ac:dyDescent="0.25">
      <c r="A39" s="38"/>
    </row>
    <row r="40" spans="1:4" s="5" customFormat="1" ht="57.75" customHeight="1" x14ac:dyDescent="0.25">
      <c r="A40" s="396" t="s">
        <v>90</v>
      </c>
      <c r="B40" s="396"/>
      <c r="C40" s="396"/>
      <c r="D40" s="396"/>
    </row>
    <row r="41" spans="1:4" s="5" customFormat="1" ht="25.5" customHeight="1" x14ac:dyDescent="0.25">
      <c r="A41" s="40" t="s">
        <v>2</v>
      </c>
      <c r="B41" s="40"/>
      <c r="C41" s="40" t="s">
        <v>3</v>
      </c>
      <c r="D41" s="40"/>
    </row>
    <row r="42" spans="1:4" s="5" customFormat="1" x14ac:dyDescent="0.25">
      <c r="A42" s="40"/>
      <c r="B42" s="40"/>
      <c r="C42" s="40"/>
      <c r="D42" s="40"/>
    </row>
    <row r="43" spans="1:4" ht="32.25" customHeight="1" x14ac:dyDescent="0.25">
      <c r="A43" s="65"/>
      <c r="B43" s="40"/>
      <c r="C43" s="66"/>
      <c r="D43" s="40"/>
    </row>
    <row r="44" spans="1:4" ht="15.75" customHeight="1" x14ac:dyDescent="0.25">
      <c r="A44" s="40"/>
      <c r="B44" s="40"/>
      <c r="C44" s="40"/>
      <c r="D44" s="40"/>
    </row>
    <row r="45" spans="1:4" ht="15.75" customHeight="1" x14ac:dyDescent="0.25"/>
    <row r="46" spans="1:4" ht="15.75" customHeight="1" x14ac:dyDescent="0.25"/>
    <row r="47" spans="1:4" ht="15.75" customHeight="1" x14ac:dyDescent="0.25"/>
    <row r="48" spans="1:4" ht="15.75" customHeight="1" x14ac:dyDescent="0.25"/>
    <row r="49" ht="12.75" customHeight="1" x14ac:dyDescent="0.25"/>
    <row r="50" ht="10.199999999999999"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sheetData>
  <sheetProtection insertHyperlinks="0" sort="0"/>
  <mergeCells count="5">
    <mergeCell ref="A22:D22"/>
    <mergeCell ref="A24:D24"/>
    <mergeCell ref="A29:D29"/>
    <mergeCell ref="A40:D40"/>
    <mergeCell ref="A34:D34"/>
  </mergeCells>
  <dataValidations count="2">
    <dataValidation type="list" showDropDown="1" showInputMessage="1" sqref="B17:D21">
      <formula1>"Bitte auswählen,2021,2022,2023,2024,2025,2026,2027,2028,2029,2030,2031"</formula1>
    </dataValidation>
    <dataValidation type="list" allowBlank="1" showInputMessage="1" showErrorMessage="1" sqref="B16">
      <formula1>"Bitte auswählen,2021,2022,2023,2024,2025,2026,2027,2028,2029,2030,2031"</formula1>
    </dataValidation>
  </dataValidations>
  <pageMargins left="0.31496062992125984" right="0.23622047244094491" top="0.55118110236220474" bottom="0.39370078740157483" header="0.31496062992125984" footer="0.31496062992125984"/>
  <pageSetup paperSize="9" scale="68"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Listen!$A$2:$A$7</xm:f>
          </x14:formula1>
          <xm:sqref>A24:D24</xm:sqref>
        </x14:dataValidation>
        <x14:dataValidation type="list" allowBlank="1" showInputMessage="1" showErrorMessage="1">
          <x14:formula1>
            <xm:f>Listen!$A$10:$A$15</xm:f>
          </x14:formula1>
          <xm:sqref>A29:D29</xm:sqref>
        </x14:dataValidation>
        <x14:dataValidation type="list" allowBlank="1" showInputMessage="1" showErrorMessage="1">
          <x14:formula1>
            <xm:f>Listen!$A$18:$A$23</xm:f>
          </x14:formula1>
          <xm:sqref>A34:D34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D34"/>
  <sheetViews>
    <sheetView zoomScale="90" zoomScaleNormal="90" workbookViewId="0"/>
  </sheetViews>
  <sheetFormatPr baseColWidth="10" defaultColWidth="11.44140625" defaultRowHeight="13.8" x14ac:dyDescent="0.25"/>
  <cols>
    <col min="1" max="1" width="12.88671875" style="97" customWidth="1"/>
    <col min="2" max="2" width="64.33203125" style="97" customWidth="1"/>
    <col min="3" max="4" width="17.5546875" style="97" customWidth="1"/>
    <col min="5" max="5" width="10.5546875" style="97" hidden="1" customWidth="1"/>
    <col min="6" max="6" width="12.33203125" style="97" hidden="1" customWidth="1"/>
    <col min="7" max="7" width="17.88671875" style="97" customWidth="1"/>
    <col min="8" max="8" width="17.88671875" style="99" customWidth="1"/>
    <col min="9" max="9" width="10.5546875" style="97" hidden="1" customWidth="1"/>
    <col min="10" max="10" width="12.33203125" style="97" hidden="1" customWidth="1"/>
    <col min="11" max="11" width="17.5546875" style="97" customWidth="1"/>
    <col min="12" max="12" width="17.6640625" style="99" customWidth="1"/>
    <col min="13" max="13" width="10.5546875" style="97" hidden="1" customWidth="1"/>
    <col min="14" max="14" width="12.33203125" style="97" hidden="1" customWidth="1"/>
    <col min="15" max="15" width="11.88671875" style="97" bestFit="1" customWidth="1"/>
    <col min="16" max="20" width="11.44140625" style="97"/>
    <col min="21" max="21" width="4.5546875" style="97" customWidth="1"/>
    <col min="22" max="16384" width="11.44140625" style="97"/>
  </cols>
  <sheetData>
    <row r="1" spans="1:17" x14ac:dyDescent="0.25">
      <c r="A1" s="96"/>
      <c r="B1" s="96"/>
    </row>
    <row r="2" spans="1:17" x14ac:dyDescent="0.25">
      <c r="A2" s="219" t="s">
        <v>182</v>
      </c>
      <c r="B2" s="103"/>
      <c r="L2" s="97"/>
    </row>
    <row r="3" spans="1:17" ht="14.4" thickBot="1" x14ac:dyDescent="0.3">
      <c r="C3" s="401" t="s">
        <v>75</v>
      </c>
      <c r="D3" s="402"/>
      <c r="E3" s="402"/>
      <c r="F3" s="402"/>
      <c r="G3" s="401" t="s">
        <v>76</v>
      </c>
      <c r="H3" s="403"/>
      <c r="I3" s="403"/>
      <c r="J3" s="404"/>
      <c r="K3" s="401" t="s">
        <v>77</v>
      </c>
      <c r="L3" s="403"/>
      <c r="M3" s="403"/>
      <c r="N3" s="404"/>
    </row>
    <row r="4" spans="1:17" ht="30" customHeight="1" x14ac:dyDescent="0.25">
      <c r="A4" s="306" t="s">
        <v>72</v>
      </c>
      <c r="B4" s="371" t="s">
        <v>233</v>
      </c>
      <c r="C4" s="307" t="s">
        <v>4</v>
      </c>
      <c r="D4" s="308" t="s">
        <v>129</v>
      </c>
      <c r="E4" s="307" t="s">
        <v>130</v>
      </c>
      <c r="F4" s="307" t="s">
        <v>131</v>
      </c>
      <c r="G4" s="307" t="s">
        <v>4</v>
      </c>
      <c r="H4" s="308" t="s">
        <v>129</v>
      </c>
      <c r="I4" s="307" t="s">
        <v>130</v>
      </c>
      <c r="J4" s="307" t="s">
        <v>131</v>
      </c>
      <c r="K4" s="307" t="s">
        <v>4</v>
      </c>
      <c r="L4" s="308" t="s">
        <v>129</v>
      </c>
      <c r="M4" s="307" t="s">
        <v>130</v>
      </c>
      <c r="N4" s="309" t="s">
        <v>131</v>
      </c>
    </row>
    <row r="5" spans="1:17" ht="20.100000000000001" customHeight="1" x14ac:dyDescent="0.25">
      <c r="A5" s="310" t="s">
        <v>73</v>
      </c>
      <c r="B5" s="171" t="s">
        <v>118</v>
      </c>
      <c r="C5" s="172">
        <f>'Abschreibungen M'!H52</f>
        <v>0</v>
      </c>
      <c r="D5" s="172" t="e">
        <f>C5/'Deckblatt M'!$B$27</f>
        <v>#DIV/0!</v>
      </c>
      <c r="E5" s="172"/>
      <c r="F5" s="172">
        <f>C5-E5</f>
        <v>0</v>
      </c>
      <c r="G5" s="172">
        <f>'Abschreibungen M'!I52</f>
        <v>0</v>
      </c>
      <c r="H5" s="172" t="e">
        <f>G5/'Deckblatt M'!$B$32</f>
        <v>#DIV/0!</v>
      </c>
      <c r="I5" s="172"/>
      <c r="J5" s="172">
        <f>G5-I5</f>
        <v>0</v>
      </c>
      <c r="K5" s="172">
        <f>'Abschreibungen M'!J52</f>
        <v>0</v>
      </c>
      <c r="L5" s="172" t="e">
        <f>K5/'Deckblatt M'!$B$37</f>
        <v>#DIV/0!</v>
      </c>
      <c r="M5" s="172"/>
      <c r="N5" s="195">
        <f>K5-M5</f>
        <v>0</v>
      </c>
    </row>
    <row r="6" spans="1:17" s="101" customFormat="1" ht="16.5" customHeight="1" x14ac:dyDescent="0.25">
      <c r="A6" s="311"/>
      <c r="B6" s="171" t="s">
        <v>119</v>
      </c>
      <c r="C6" s="204"/>
      <c r="D6" s="204"/>
      <c r="E6" s="204"/>
      <c r="F6" s="172"/>
      <c r="G6" s="298"/>
      <c r="H6" s="172"/>
      <c r="I6" s="204"/>
      <c r="J6" s="172"/>
      <c r="K6" s="298"/>
      <c r="L6" s="172"/>
      <c r="M6" s="204"/>
      <c r="N6" s="195"/>
    </row>
    <row r="7" spans="1:17" s="101" customFormat="1" ht="20.100000000000001" customHeight="1" x14ac:dyDescent="0.25">
      <c r="A7" s="311">
        <v>721</v>
      </c>
      <c r="B7" s="299" t="s">
        <v>31</v>
      </c>
      <c r="C7" s="172">
        <f>'Darlehen M'!L15</f>
        <v>0</v>
      </c>
      <c r="D7" s="172" t="e">
        <f>C7/'Deckblatt M'!$B$27</f>
        <v>#DIV/0!</v>
      </c>
      <c r="E7" s="172"/>
      <c r="F7" s="172">
        <f t="shared" ref="F7:F23" si="0">C7-E7</f>
        <v>0</v>
      </c>
      <c r="G7" s="172">
        <f>'Darlehen M'!M15</f>
        <v>0</v>
      </c>
      <c r="H7" s="172" t="e">
        <f>G7/'Deckblatt M'!$B$32</f>
        <v>#DIV/0!</v>
      </c>
      <c r="I7" s="172"/>
      <c r="J7" s="172">
        <f t="shared" ref="J7:J23" si="1">G7-I7</f>
        <v>0</v>
      </c>
      <c r="K7" s="172">
        <f>'Darlehen M'!N15</f>
        <v>0</v>
      </c>
      <c r="L7" s="172" t="e">
        <f>K7/'Deckblatt M'!$B$37</f>
        <v>#DIV/0!</v>
      </c>
      <c r="M7" s="172"/>
      <c r="N7" s="195">
        <f t="shared" ref="N7:N23" si="2">K7-M7</f>
        <v>0</v>
      </c>
    </row>
    <row r="8" spans="1:17" s="101" customFormat="1" ht="20.100000000000001" customHeight="1" x14ac:dyDescent="0.25">
      <c r="A8" s="405"/>
      <c r="B8" s="300" t="s">
        <v>11</v>
      </c>
      <c r="C8" s="172">
        <f>'EK- Zins M'!H5</f>
        <v>0</v>
      </c>
      <c r="D8" s="172" t="e">
        <f>C8/'Deckblatt M'!$B$27</f>
        <v>#DIV/0!</v>
      </c>
      <c r="E8" s="172"/>
      <c r="F8" s="172">
        <f t="shared" si="0"/>
        <v>0</v>
      </c>
      <c r="G8" s="172">
        <f>'EK- Zins M'!H6</f>
        <v>0</v>
      </c>
      <c r="H8" s="172" t="e">
        <f>G8/'Deckblatt M'!$B$32</f>
        <v>#DIV/0!</v>
      </c>
      <c r="I8" s="172"/>
      <c r="J8" s="172">
        <f t="shared" si="1"/>
        <v>0</v>
      </c>
      <c r="K8" s="172">
        <f>'EK- Zins M'!H7</f>
        <v>0</v>
      </c>
      <c r="L8" s="172" t="e">
        <f>K8/'Deckblatt M'!$B$37</f>
        <v>#DIV/0!</v>
      </c>
      <c r="M8" s="172"/>
      <c r="N8" s="195">
        <f t="shared" si="2"/>
        <v>0</v>
      </c>
    </row>
    <row r="9" spans="1:17" s="101" customFormat="1" ht="26.25" customHeight="1" x14ac:dyDescent="0.25">
      <c r="A9" s="405"/>
      <c r="B9" s="300" t="s">
        <v>122</v>
      </c>
      <c r="C9" s="173">
        <f>SUM(C7:C8)</f>
        <v>0</v>
      </c>
      <c r="D9" s="172" t="e">
        <f>C9/'Deckblatt M'!$B$27</f>
        <v>#DIV/0!</v>
      </c>
      <c r="E9" s="173"/>
      <c r="F9" s="172">
        <f t="shared" si="0"/>
        <v>0</v>
      </c>
      <c r="G9" s="173">
        <f>SUM(G7:G8)</f>
        <v>0</v>
      </c>
      <c r="H9" s="172" t="e">
        <f>G9/'Deckblatt M'!$B$32</f>
        <v>#DIV/0!</v>
      </c>
      <c r="I9" s="173"/>
      <c r="J9" s="172">
        <f t="shared" si="1"/>
        <v>0</v>
      </c>
      <c r="K9" s="173">
        <f>SUM(K7:K8)</f>
        <v>0</v>
      </c>
      <c r="L9" s="172" t="e">
        <f>K9/'Deckblatt M'!$B$37</f>
        <v>#DIV/0!</v>
      </c>
      <c r="M9" s="173"/>
      <c r="N9" s="195">
        <f t="shared" si="2"/>
        <v>0</v>
      </c>
    </row>
    <row r="10" spans="1:17" x14ac:dyDescent="0.25">
      <c r="A10" s="311">
        <v>771</v>
      </c>
      <c r="B10" s="301" t="s">
        <v>120</v>
      </c>
      <c r="C10" s="205"/>
      <c r="D10" s="205"/>
      <c r="E10" s="205"/>
      <c r="F10" s="172"/>
      <c r="G10" s="298"/>
      <c r="H10" s="172"/>
      <c r="I10" s="205"/>
      <c r="J10" s="172"/>
      <c r="K10" s="298"/>
      <c r="L10" s="172"/>
      <c r="M10" s="205"/>
      <c r="N10" s="195"/>
      <c r="O10" s="101"/>
      <c r="P10" s="101"/>
      <c r="Q10" s="101"/>
    </row>
    <row r="11" spans="1:17" ht="20.100000000000001" customHeight="1" x14ac:dyDescent="0.25">
      <c r="A11" s="405"/>
      <c r="B11" s="299" t="s">
        <v>151</v>
      </c>
      <c r="C11" s="172">
        <f>'Instandhaltung M'!C8</f>
        <v>0</v>
      </c>
      <c r="D11" s="172" t="e">
        <f>C11/'Deckblatt M'!$B$27</f>
        <v>#DIV/0!</v>
      </c>
      <c r="E11" s="172"/>
      <c r="F11" s="172">
        <f t="shared" si="0"/>
        <v>0</v>
      </c>
      <c r="G11" s="172">
        <f>'Instandhaltung M'!E8</f>
        <v>0</v>
      </c>
      <c r="H11" s="172" t="e">
        <f>G11/'Deckblatt M'!$B$32</f>
        <v>#DIV/0!</v>
      </c>
      <c r="I11" s="172"/>
      <c r="J11" s="172">
        <f t="shared" si="1"/>
        <v>0</v>
      </c>
      <c r="K11" s="172">
        <f>'Instandhaltung M'!G8</f>
        <v>0</v>
      </c>
      <c r="L11" s="172" t="e">
        <f>K11/'Deckblatt M'!$B$37</f>
        <v>#DIV/0!</v>
      </c>
      <c r="M11" s="172"/>
      <c r="N11" s="195">
        <f t="shared" si="2"/>
        <v>0</v>
      </c>
      <c r="O11" s="101"/>
      <c r="P11" s="101"/>
      <c r="Q11" s="101"/>
    </row>
    <row r="12" spans="1:17" ht="20.100000000000001" customHeight="1" x14ac:dyDescent="0.25">
      <c r="A12" s="405"/>
      <c r="B12" s="299" t="s">
        <v>214</v>
      </c>
      <c r="C12" s="172">
        <f>'Instandhaltung M'!C9</f>
        <v>0</v>
      </c>
      <c r="D12" s="172" t="e">
        <f>C12/'Deckblatt M'!$B$27</f>
        <v>#DIV/0!</v>
      </c>
      <c r="E12" s="172"/>
      <c r="F12" s="172">
        <f t="shared" si="0"/>
        <v>0</v>
      </c>
      <c r="G12" s="172">
        <f>'Instandhaltung M'!E9</f>
        <v>0</v>
      </c>
      <c r="H12" s="172" t="e">
        <f>G12/'Deckblatt M'!$B$32</f>
        <v>#DIV/0!</v>
      </c>
      <c r="I12" s="172"/>
      <c r="J12" s="172">
        <f t="shared" si="1"/>
        <v>0</v>
      </c>
      <c r="K12" s="172">
        <f>'Instandhaltung M'!G9</f>
        <v>0</v>
      </c>
      <c r="L12" s="172" t="e">
        <f>K12/'Deckblatt M'!$B$37</f>
        <v>#DIV/0!</v>
      </c>
      <c r="M12" s="172"/>
      <c r="N12" s="195">
        <f t="shared" si="2"/>
        <v>0</v>
      </c>
      <c r="O12" s="101"/>
      <c r="P12" s="101"/>
      <c r="Q12" s="101"/>
    </row>
    <row r="13" spans="1:17" ht="20.100000000000001" customHeight="1" x14ac:dyDescent="0.25">
      <c r="A13" s="405"/>
      <c r="B13" s="299" t="s">
        <v>218</v>
      </c>
      <c r="C13" s="172">
        <f>'Instandhaltung M'!B49</f>
        <v>0</v>
      </c>
      <c r="D13" s="172" t="e">
        <f>C13/'Deckblatt M'!$B$27</f>
        <v>#DIV/0!</v>
      </c>
      <c r="E13" s="172"/>
      <c r="F13" s="172">
        <f t="shared" si="0"/>
        <v>0</v>
      </c>
      <c r="G13" s="173">
        <f>'Instandhaltung M'!B50</f>
        <v>0</v>
      </c>
      <c r="H13" s="172" t="e">
        <f>G13/'Deckblatt M'!$B$32</f>
        <v>#DIV/0!</v>
      </c>
      <c r="I13" s="172"/>
      <c r="J13" s="172">
        <f t="shared" si="1"/>
        <v>0</v>
      </c>
      <c r="K13" s="172">
        <f>'Instandhaltung M'!B51</f>
        <v>0</v>
      </c>
      <c r="L13" s="172" t="e">
        <f>K13/'Deckblatt M'!$B$37</f>
        <v>#DIV/0!</v>
      </c>
      <c r="M13" s="172"/>
      <c r="N13" s="195">
        <f t="shared" si="2"/>
        <v>0</v>
      </c>
      <c r="O13" s="101"/>
      <c r="P13" s="101"/>
      <c r="Q13" s="101"/>
    </row>
    <row r="14" spans="1:17" s="101" customFormat="1" ht="26.25" customHeight="1" x14ac:dyDescent="0.25">
      <c r="A14" s="312"/>
      <c r="B14" s="300" t="s">
        <v>123</v>
      </c>
      <c r="C14" s="173">
        <f>SUM(C11:C13)</f>
        <v>0</v>
      </c>
      <c r="D14" s="172" t="e">
        <f>C14/'Deckblatt M'!$B$27</f>
        <v>#DIV/0!</v>
      </c>
      <c r="E14" s="173"/>
      <c r="F14" s="172">
        <f t="shared" si="0"/>
        <v>0</v>
      </c>
      <c r="G14" s="173">
        <f>SUM(G11:G13)</f>
        <v>0</v>
      </c>
      <c r="H14" s="172" t="e">
        <f>G14/'Deckblatt M'!$B$32</f>
        <v>#DIV/0!</v>
      </c>
      <c r="I14" s="173"/>
      <c r="J14" s="172">
        <f t="shared" si="1"/>
        <v>0</v>
      </c>
      <c r="K14" s="173">
        <f>SUM(K11:K13)</f>
        <v>0</v>
      </c>
      <c r="L14" s="172" t="e">
        <f>K14/'Deckblatt M'!$B$37</f>
        <v>#DIV/0!</v>
      </c>
      <c r="M14" s="173"/>
      <c r="N14" s="195">
        <f t="shared" si="2"/>
        <v>0</v>
      </c>
    </row>
    <row r="15" spans="1:17" s="101" customFormat="1" ht="26.25" customHeight="1" x14ac:dyDescent="0.25">
      <c r="A15" s="310" t="s">
        <v>198</v>
      </c>
      <c r="B15" s="302" t="s">
        <v>184</v>
      </c>
      <c r="C15" s="173"/>
      <c r="D15" s="172"/>
      <c r="E15" s="173"/>
      <c r="F15" s="172"/>
      <c r="G15" s="173"/>
      <c r="H15" s="172"/>
      <c r="I15" s="173"/>
      <c r="J15" s="172"/>
      <c r="K15" s="173"/>
      <c r="L15" s="172"/>
      <c r="M15" s="173"/>
      <c r="N15" s="195"/>
    </row>
    <row r="16" spans="1:17" s="101" customFormat="1" ht="26.25" customHeight="1" x14ac:dyDescent="0.25">
      <c r="A16" s="312"/>
      <c r="B16" s="300" t="s">
        <v>185</v>
      </c>
      <c r="C16" s="173">
        <f>'Darlehen M'!H15</f>
        <v>0</v>
      </c>
      <c r="D16" s="172" t="e">
        <f>C16/'Deckblatt M'!$B$27</f>
        <v>#DIV/0!</v>
      </c>
      <c r="E16" s="173"/>
      <c r="F16" s="172">
        <f t="shared" si="0"/>
        <v>0</v>
      </c>
      <c r="G16" s="173">
        <f>'Darlehen M'!I15</f>
        <v>0</v>
      </c>
      <c r="H16" s="172" t="e">
        <f>G16/'Deckblatt M'!$B$32</f>
        <v>#DIV/0!</v>
      </c>
      <c r="I16" s="173"/>
      <c r="J16" s="172">
        <f t="shared" si="1"/>
        <v>0</v>
      </c>
      <c r="K16" s="173">
        <f>'Darlehen M'!J15</f>
        <v>0</v>
      </c>
      <c r="L16" s="172" t="e">
        <f>K16/'Deckblatt M'!$B$37</f>
        <v>#DIV/0!</v>
      </c>
      <c r="M16" s="173"/>
      <c r="N16" s="195">
        <f t="shared" si="2"/>
        <v>0</v>
      </c>
    </row>
    <row r="17" spans="1:30" s="101" customFormat="1" ht="26.25" customHeight="1" x14ac:dyDescent="0.25">
      <c r="A17" s="312"/>
      <c r="B17" s="300" t="s">
        <v>186</v>
      </c>
      <c r="C17" s="173">
        <f>'Darlehen M'!G25</f>
        <v>0</v>
      </c>
      <c r="D17" s="172" t="e">
        <f>C17/'Deckblatt M'!$B$27</f>
        <v>#DIV/0!</v>
      </c>
      <c r="E17" s="173"/>
      <c r="F17" s="172">
        <f t="shared" si="0"/>
        <v>0</v>
      </c>
      <c r="G17" s="173">
        <f>'Darlehen M'!I25</f>
        <v>0</v>
      </c>
      <c r="H17" s="172" t="e">
        <f>G17/'Deckblatt M'!$B$32</f>
        <v>#DIV/0!</v>
      </c>
      <c r="I17" s="173"/>
      <c r="J17" s="172">
        <f t="shared" si="1"/>
        <v>0</v>
      </c>
      <c r="K17" s="173">
        <f>'Darlehen M'!J25</f>
        <v>0</v>
      </c>
      <c r="L17" s="172" t="e">
        <f>K17/'Deckblatt M'!$B$37</f>
        <v>#DIV/0!</v>
      </c>
      <c r="M17" s="173"/>
      <c r="N17" s="195">
        <f t="shared" si="2"/>
        <v>0</v>
      </c>
    </row>
    <row r="18" spans="1:30" s="101" customFormat="1" ht="26.25" customHeight="1" x14ac:dyDescent="0.25">
      <c r="A18" s="312"/>
      <c r="B18" s="300" t="s">
        <v>187</v>
      </c>
      <c r="C18" s="173">
        <f>SUM(C16:C17)</f>
        <v>0</v>
      </c>
      <c r="D18" s="172" t="e">
        <f>C18/'Deckblatt M'!$B$27</f>
        <v>#DIV/0!</v>
      </c>
      <c r="E18" s="173"/>
      <c r="F18" s="172">
        <f t="shared" si="0"/>
        <v>0</v>
      </c>
      <c r="G18" s="173">
        <f>SUM(G16:G17)</f>
        <v>0</v>
      </c>
      <c r="H18" s="172" t="e">
        <f>G18/'Deckblatt M'!$B$32</f>
        <v>#DIV/0!</v>
      </c>
      <c r="I18" s="173"/>
      <c r="J18" s="172">
        <f t="shared" si="1"/>
        <v>0</v>
      </c>
      <c r="K18" s="173">
        <f>SUM(K16:K17)</f>
        <v>0</v>
      </c>
      <c r="L18" s="172" t="e">
        <f>K18/'Deckblatt M'!$B$37</f>
        <v>#DIV/0!</v>
      </c>
      <c r="M18" s="173"/>
      <c r="N18" s="195">
        <f t="shared" si="2"/>
        <v>0</v>
      </c>
    </row>
    <row r="19" spans="1:30" ht="15.75" customHeight="1" x14ac:dyDescent="0.25">
      <c r="A19" s="310">
        <v>76</v>
      </c>
      <c r="B19" s="301" t="s">
        <v>121</v>
      </c>
      <c r="C19" s="173">
        <f>'Miete Pacht Leasing M'!F9+'Miete Pacht Leasing M'!F21</f>
        <v>0</v>
      </c>
      <c r="D19" s="172" t="e">
        <f>C19/'Deckblatt M'!$B$27</f>
        <v>#DIV/0!</v>
      </c>
      <c r="E19" s="173"/>
      <c r="F19" s="172">
        <f t="shared" si="0"/>
        <v>0</v>
      </c>
      <c r="G19" s="173">
        <f>'Miete Pacht Leasing M'!G9+'Miete Pacht Leasing M'!G21</f>
        <v>0</v>
      </c>
      <c r="H19" s="172" t="e">
        <f>G19/'Deckblatt M'!$B$32</f>
        <v>#DIV/0!</v>
      </c>
      <c r="I19" s="173"/>
      <c r="J19" s="172">
        <f t="shared" si="1"/>
        <v>0</v>
      </c>
      <c r="K19" s="173">
        <f>'Miete Pacht Leasing M'!H9+'Miete Pacht Leasing M'!H21</f>
        <v>0</v>
      </c>
      <c r="L19" s="172" t="e">
        <f>K19/'Deckblatt M'!$B$37</f>
        <v>#DIV/0!</v>
      </c>
      <c r="M19" s="173"/>
      <c r="N19" s="195">
        <f t="shared" si="2"/>
        <v>0</v>
      </c>
    </row>
    <row r="20" spans="1:30" s="100" customFormat="1" ht="31.5" customHeight="1" x14ac:dyDescent="0.25">
      <c r="A20" s="313"/>
      <c r="B20" s="303" t="s">
        <v>88</v>
      </c>
      <c r="C20" s="206"/>
      <c r="D20" s="206"/>
      <c r="E20" s="206"/>
      <c r="F20" s="206"/>
      <c r="G20" s="206"/>
      <c r="H20" s="206"/>
      <c r="I20" s="206"/>
      <c r="J20" s="206"/>
      <c r="K20" s="206"/>
      <c r="L20" s="206"/>
      <c r="M20" s="206"/>
      <c r="N20" s="314"/>
      <c r="O20" s="102"/>
      <c r="P20" s="102"/>
      <c r="Q20" s="102"/>
    </row>
    <row r="21" spans="1:30" ht="27.6" x14ac:dyDescent="0.25">
      <c r="A21" s="315" t="s">
        <v>20</v>
      </c>
      <c r="B21" s="304" t="s">
        <v>24</v>
      </c>
      <c r="C21" s="194">
        <f>'Auflösung Sonderposten M'!B17</f>
        <v>0</v>
      </c>
      <c r="D21" s="172" t="e">
        <f>C21/'Deckblatt M'!$B$27</f>
        <v>#DIV/0!</v>
      </c>
      <c r="E21" s="194"/>
      <c r="F21" s="172">
        <f t="shared" si="0"/>
        <v>0</v>
      </c>
      <c r="G21" s="194">
        <f>'Auflösung Sonderposten M'!B18</f>
        <v>0</v>
      </c>
      <c r="H21" s="172" t="e">
        <f>G21/'Deckblatt M'!$B$32</f>
        <v>#DIV/0!</v>
      </c>
      <c r="I21" s="194"/>
      <c r="J21" s="172">
        <f t="shared" si="1"/>
        <v>0</v>
      </c>
      <c r="K21" s="194">
        <f>'Auflösung Sonderposten M'!B19</f>
        <v>0</v>
      </c>
      <c r="L21" s="172" t="e">
        <f>K21/'Deckblatt M'!$B$37</f>
        <v>#DIV/0!</v>
      </c>
      <c r="M21" s="194"/>
      <c r="N21" s="195">
        <f t="shared" si="2"/>
        <v>0</v>
      </c>
      <c r="O21" s="100"/>
      <c r="P21" s="100"/>
      <c r="Q21" s="100"/>
      <c r="R21" s="100"/>
      <c r="S21" s="100"/>
      <c r="T21" s="100"/>
    </row>
    <row r="22" spans="1:30" ht="20.100000000000001" customHeight="1" x14ac:dyDescent="0.25">
      <c r="A22" s="311">
        <v>483</v>
      </c>
      <c r="B22" s="300" t="s">
        <v>87</v>
      </c>
      <c r="C22" s="305"/>
      <c r="D22" s="172" t="e">
        <f>C22/'Deckblatt M'!$B$27</f>
        <v>#DIV/0!</v>
      </c>
      <c r="E22" s="194"/>
      <c r="F22" s="172">
        <f t="shared" si="0"/>
        <v>0</v>
      </c>
      <c r="G22" s="305"/>
      <c r="H22" s="172" t="e">
        <f>G22/'Deckblatt M'!$B$32</f>
        <v>#DIV/0!</v>
      </c>
      <c r="I22" s="194"/>
      <c r="J22" s="172">
        <f t="shared" si="1"/>
        <v>0</v>
      </c>
      <c r="K22" s="305"/>
      <c r="L22" s="172" t="e">
        <f>K22/'Deckblatt M'!$B$37</f>
        <v>#DIV/0!</v>
      </c>
      <c r="M22" s="194"/>
      <c r="N22" s="195">
        <f t="shared" si="2"/>
        <v>0</v>
      </c>
      <c r="O22" s="100"/>
      <c r="P22" s="100"/>
      <c r="Q22" s="100"/>
      <c r="R22" s="100"/>
      <c r="S22" s="100"/>
      <c r="T22" s="100"/>
    </row>
    <row r="23" spans="1:30" ht="27" customHeight="1" thickBot="1" x14ac:dyDescent="0.3">
      <c r="A23" s="316"/>
      <c r="B23" s="317" t="s">
        <v>124</v>
      </c>
      <c r="C23" s="318">
        <f>SUM(C21:C22)</f>
        <v>0</v>
      </c>
      <c r="D23" s="319" t="e">
        <f>C23/'Deckblatt M'!$B$27</f>
        <v>#DIV/0!</v>
      </c>
      <c r="E23" s="318"/>
      <c r="F23" s="319">
        <f t="shared" si="0"/>
        <v>0</v>
      </c>
      <c r="G23" s="318">
        <f>SUM(G21:G22)</f>
        <v>0</v>
      </c>
      <c r="H23" s="319" t="e">
        <f>G23/'Deckblatt M'!$B$32</f>
        <v>#DIV/0!</v>
      </c>
      <c r="I23" s="318"/>
      <c r="J23" s="319">
        <f t="shared" si="1"/>
        <v>0</v>
      </c>
      <c r="K23" s="318">
        <f>SUM(K21:K22)</f>
        <v>0</v>
      </c>
      <c r="L23" s="319" t="e">
        <f>K23/'Deckblatt M'!$B$37</f>
        <v>#DIV/0!</v>
      </c>
      <c r="M23" s="318"/>
      <c r="N23" s="320">
        <f t="shared" si="2"/>
        <v>0</v>
      </c>
      <c r="O23" s="98"/>
      <c r="P23" s="98"/>
      <c r="Q23" s="98"/>
      <c r="R23" s="98"/>
      <c r="S23" s="98"/>
      <c r="T23" s="98"/>
      <c r="U23" s="98"/>
      <c r="V23" s="98"/>
      <c r="W23" s="98"/>
      <c r="X23" s="98"/>
      <c r="Y23" s="98"/>
      <c r="Z23" s="98"/>
      <c r="AA23" s="98"/>
      <c r="AB23" s="98"/>
      <c r="AC23" s="98"/>
      <c r="AD23" s="98"/>
    </row>
    <row r="25" spans="1:30" x14ac:dyDescent="0.25">
      <c r="A25" s="219" t="s">
        <v>183</v>
      </c>
      <c r="B25" s="220"/>
      <c r="C25" s="221"/>
    </row>
    <row r="26" spans="1:30" x14ac:dyDescent="0.25">
      <c r="A26" s="219"/>
      <c r="B26" s="220"/>
      <c r="C26" s="221"/>
      <c r="L26" s="337"/>
      <c r="M26" s="98"/>
      <c r="N26" s="98"/>
    </row>
    <row r="27" spans="1:30" ht="24.75" customHeight="1" x14ac:dyDescent="0.25">
      <c r="A27" s="406" t="s">
        <v>224</v>
      </c>
      <c r="B27" s="407"/>
      <c r="C27" s="407"/>
      <c r="D27" s="407"/>
      <c r="E27" s="407"/>
      <c r="F27" s="407"/>
      <c r="G27" s="407"/>
      <c r="H27" s="407"/>
      <c r="I27" s="407"/>
      <c r="J27" s="407"/>
      <c r="K27" s="408"/>
      <c r="L27" s="357"/>
      <c r="M27" s="357"/>
      <c r="N27" s="357"/>
    </row>
    <row r="28" spans="1:30" ht="14.4" thickBot="1" x14ac:dyDescent="0.3">
      <c r="A28" s="222"/>
      <c r="B28" s="220"/>
      <c r="C28" s="221"/>
      <c r="L28" s="337"/>
      <c r="M28" s="98"/>
      <c r="N28" s="98"/>
    </row>
    <row r="29" spans="1:30" x14ac:dyDescent="0.25">
      <c r="A29" s="338"/>
      <c r="B29" s="343"/>
      <c r="C29" s="360" t="s">
        <v>75</v>
      </c>
      <c r="D29" s="361"/>
      <c r="E29" s="361"/>
      <c r="F29" s="361"/>
      <c r="G29" s="339" t="s">
        <v>76</v>
      </c>
      <c r="H29" s="362"/>
      <c r="I29" s="361"/>
      <c r="J29" s="361"/>
      <c r="K29" s="358" t="s">
        <v>77</v>
      </c>
      <c r="L29" s="337"/>
      <c r="M29" s="98"/>
      <c r="N29" s="98"/>
    </row>
    <row r="30" spans="1:30" ht="15" customHeight="1" x14ac:dyDescent="0.25">
      <c r="A30" s="397" t="s">
        <v>225</v>
      </c>
      <c r="B30" s="398"/>
      <c r="C30" s="221">
        <f>C5+C9+C14+C19-C23</f>
        <v>0</v>
      </c>
      <c r="D30" s="336"/>
      <c r="E30" s="336"/>
      <c r="F30" s="336"/>
      <c r="G30" s="221">
        <f>G5+G9+G14+G19-G23</f>
        <v>0</v>
      </c>
      <c r="H30" s="337"/>
      <c r="I30" s="336"/>
      <c r="J30" s="336"/>
      <c r="K30" s="359">
        <f>K5+K9+K14+K19-K23</f>
        <v>0</v>
      </c>
      <c r="L30" s="337"/>
      <c r="M30" s="98"/>
      <c r="N30" s="98"/>
    </row>
    <row r="31" spans="1:30" ht="15.75" customHeight="1" thickBot="1" x14ac:dyDescent="0.3">
      <c r="A31" s="399" t="s">
        <v>226</v>
      </c>
      <c r="B31" s="400"/>
      <c r="C31" s="340">
        <f>C9+C14+C18+C19</f>
        <v>0</v>
      </c>
      <c r="D31" s="341"/>
      <c r="E31" s="341"/>
      <c r="F31" s="341"/>
      <c r="G31" s="340">
        <f>G9+G14+G18+G19</f>
        <v>0</v>
      </c>
      <c r="H31" s="342"/>
      <c r="I31" s="341"/>
      <c r="J31" s="341"/>
      <c r="K31" s="237">
        <f>K9+K14+K18+K19</f>
        <v>0</v>
      </c>
      <c r="L31" s="337"/>
      <c r="M31" s="98"/>
      <c r="N31" s="98"/>
    </row>
    <row r="32" spans="1:30" x14ac:dyDescent="0.25">
      <c r="L32" s="337"/>
      <c r="M32" s="98"/>
      <c r="N32" s="98"/>
    </row>
    <row r="33" spans="12:14" x14ac:dyDescent="0.25">
      <c r="L33" s="337"/>
      <c r="M33" s="98"/>
      <c r="N33" s="98"/>
    </row>
    <row r="34" spans="12:14" x14ac:dyDescent="0.25">
      <c r="L34" s="337"/>
      <c r="M34" s="98"/>
      <c r="N34" s="98"/>
    </row>
  </sheetData>
  <mergeCells count="8">
    <mergeCell ref="A30:B30"/>
    <mergeCell ref="A31:B31"/>
    <mergeCell ref="C3:F3"/>
    <mergeCell ref="G3:J3"/>
    <mergeCell ref="K3:N3"/>
    <mergeCell ref="A8:A9"/>
    <mergeCell ref="A11:A13"/>
    <mergeCell ref="A27:K27"/>
  </mergeCells>
  <pageMargins left="0.31496062992125984" right="0.23622047244094491" top="0.55118110236220474" bottom="0.39370078740157483" header="0.31496062992125984" footer="0.31496062992125984"/>
  <pageSetup paperSize="9" scale="57"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I15"/>
  <sheetViews>
    <sheetView zoomScaleNormal="100" workbookViewId="0"/>
  </sheetViews>
  <sheetFormatPr baseColWidth="10" defaultColWidth="11.44140625" defaultRowHeight="13.8" x14ac:dyDescent="0.25"/>
  <cols>
    <col min="1" max="1" width="19.44140625" style="1" bestFit="1" customWidth="1"/>
    <col min="2" max="2" width="11.88671875" style="1" customWidth="1"/>
    <col min="3" max="3" width="14.88671875" style="1" bestFit="1" customWidth="1"/>
    <col min="4" max="4" width="10" style="1" bestFit="1" customWidth="1"/>
    <col min="5" max="5" width="11.44140625" style="1" customWidth="1"/>
    <col min="6" max="6" width="9.109375" style="1" bestFit="1" customWidth="1"/>
    <col min="7" max="7" width="15.5546875" style="1" bestFit="1" customWidth="1"/>
    <col min="8" max="8" width="17" style="1" customWidth="1"/>
    <col min="9" max="9" width="8.88671875" style="1" customWidth="1"/>
    <col min="10" max="16384" width="11.44140625" style="1"/>
  </cols>
  <sheetData>
    <row r="2" spans="1:9" ht="45.75" customHeight="1" x14ac:dyDescent="0.25">
      <c r="A2" s="409" t="s">
        <v>91</v>
      </c>
      <c r="B2" s="409"/>
      <c r="C2" s="409"/>
      <c r="D2" s="409"/>
      <c r="E2" s="409"/>
      <c r="F2" s="409"/>
      <c r="G2" s="409"/>
      <c r="H2" s="409"/>
      <c r="I2" s="409"/>
    </row>
    <row r="3" spans="1:9" ht="15" customHeight="1" x14ac:dyDescent="0.25"/>
    <row r="4" spans="1:9" x14ac:dyDescent="0.25">
      <c r="A4" s="1" t="s">
        <v>75</v>
      </c>
    </row>
    <row r="5" spans="1:9" x14ac:dyDescent="0.25">
      <c r="A5" s="1" t="s">
        <v>76</v>
      </c>
      <c r="B5" s="104"/>
    </row>
    <row r="6" spans="1:9" x14ac:dyDescent="0.25">
      <c r="A6" s="1" t="s">
        <v>77</v>
      </c>
      <c r="B6" s="104"/>
    </row>
    <row r="7" spans="1:9" x14ac:dyDescent="0.25">
      <c r="B7" s="105"/>
    </row>
    <row r="9" spans="1:9" x14ac:dyDescent="0.25">
      <c r="H9" s="6"/>
    </row>
    <row r="10" spans="1:9" x14ac:dyDescent="0.25">
      <c r="B10" s="106"/>
      <c r="C10" s="106"/>
      <c r="D10" s="107"/>
      <c r="E10" s="108"/>
      <c r="F10" s="105"/>
      <c r="G10" s="109"/>
      <c r="H10" s="105"/>
    </row>
    <row r="11" spans="1:9" x14ac:dyDescent="0.25">
      <c r="B11" s="106"/>
      <c r="C11" s="106"/>
      <c r="D11" s="107"/>
      <c r="E11" s="108"/>
      <c r="F11" s="105"/>
      <c r="G11" s="109"/>
      <c r="H11" s="105"/>
    </row>
    <row r="12" spans="1:9" x14ac:dyDescent="0.25">
      <c r="B12" s="106"/>
      <c r="C12" s="106"/>
      <c r="D12" s="107"/>
      <c r="E12" s="108"/>
      <c r="F12" s="105"/>
      <c r="G12" s="109"/>
      <c r="H12" s="105"/>
    </row>
    <row r="13" spans="1:9" x14ac:dyDescent="0.25">
      <c r="B13" s="106"/>
      <c r="C13" s="106"/>
      <c r="D13" s="107"/>
      <c r="F13" s="105"/>
      <c r="H13" s="105"/>
    </row>
    <row r="15" spans="1:9" x14ac:dyDescent="0.25">
      <c r="E15" s="106"/>
      <c r="G15" s="110"/>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10"/>
      <c r="B1" s="10"/>
      <c r="C1" s="10"/>
      <c r="D1" s="10"/>
      <c r="E1" s="10"/>
      <c r="F1" s="10"/>
      <c r="G1" s="10"/>
      <c r="H1" s="10"/>
      <c r="I1" s="111"/>
      <c r="J1" s="111"/>
      <c r="K1" s="111"/>
      <c r="L1" s="111"/>
      <c r="M1" s="10"/>
      <c r="N1" s="111"/>
      <c r="O1" s="10"/>
      <c r="P1" s="10"/>
      <c r="Q1" s="10"/>
    </row>
    <row r="2" spans="1:17" ht="175.5" customHeight="1" x14ac:dyDescent="0.25">
      <c r="A2" s="410" t="s">
        <v>74</v>
      </c>
      <c r="B2" s="410"/>
      <c r="C2" s="410"/>
      <c r="D2" s="410"/>
      <c r="E2" s="410"/>
      <c r="F2" s="410"/>
      <c r="G2" s="10"/>
      <c r="H2" s="10"/>
      <c r="I2" s="10"/>
      <c r="J2" s="10"/>
      <c r="K2" s="10"/>
      <c r="L2" s="10"/>
      <c r="M2" s="10"/>
      <c r="N2" s="10"/>
      <c r="O2" s="10"/>
      <c r="P2" s="10"/>
      <c r="Q2" s="10"/>
    </row>
    <row r="3" spans="1:17" ht="15" customHeight="1" x14ac:dyDescent="0.25">
      <c r="G3" s="10"/>
      <c r="H3" s="10"/>
      <c r="I3" s="10"/>
      <c r="J3" s="10"/>
      <c r="K3" s="10"/>
      <c r="L3" s="10"/>
      <c r="M3" s="10"/>
      <c r="N3" s="10"/>
      <c r="O3" s="10"/>
      <c r="P3" s="10"/>
      <c r="Q3" s="10"/>
    </row>
    <row r="4" spans="1:17" ht="15" customHeight="1" x14ac:dyDescent="0.25">
      <c r="G4" s="10"/>
      <c r="H4" s="10"/>
      <c r="I4" s="10"/>
      <c r="J4" s="10"/>
      <c r="K4" s="10"/>
      <c r="L4" s="10"/>
      <c r="M4" s="10"/>
      <c r="N4" s="10"/>
      <c r="O4" s="10"/>
      <c r="P4" s="10"/>
      <c r="Q4" s="10"/>
    </row>
    <row r="5" spans="1:17" ht="15" customHeight="1" x14ac:dyDescent="0.25">
      <c r="G5" s="10"/>
      <c r="H5" s="10"/>
      <c r="I5" s="10"/>
      <c r="J5" s="10"/>
      <c r="K5" s="10"/>
      <c r="L5" s="10"/>
      <c r="M5" s="10"/>
      <c r="N5" s="10"/>
      <c r="O5" s="10"/>
      <c r="P5" s="10"/>
      <c r="Q5" s="10"/>
    </row>
    <row r="6" spans="1:17" ht="15" customHeight="1" x14ac:dyDescent="0.25">
      <c r="G6" s="15"/>
      <c r="H6" s="10"/>
      <c r="I6" s="16"/>
      <c r="J6" s="16"/>
      <c r="K6" s="16"/>
      <c r="L6" s="10"/>
      <c r="M6" s="10"/>
      <c r="N6" s="16"/>
      <c r="O6" s="10"/>
      <c r="P6" s="10"/>
      <c r="Q6" s="10"/>
    </row>
    <row r="7" spans="1:17" ht="15" customHeight="1" x14ac:dyDescent="0.25">
      <c r="G7" s="10"/>
      <c r="H7" s="10"/>
      <c r="I7" s="16"/>
      <c r="J7" s="16"/>
      <c r="K7" s="16"/>
      <c r="L7" s="10"/>
      <c r="M7" s="16"/>
      <c r="N7" s="10"/>
      <c r="O7" s="16"/>
      <c r="P7" s="10"/>
      <c r="Q7" s="10"/>
    </row>
    <row r="8" spans="1:17" ht="15" customHeight="1" x14ac:dyDescent="0.25">
      <c r="G8" s="10"/>
      <c r="H8" s="10"/>
      <c r="I8" s="16"/>
      <c r="J8" s="16"/>
      <c r="K8" s="16"/>
      <c r="L8" s="10"/>
      <c r="M8" s="16"/>
      <c r="N8" s="10"/>
      <c r="O8" s="16"/>
      <c r="P8" s="10"/>
      <c r="Q8" s="10"/>
    </row>
    <row r="9" spans="1:17" ht="15" customHeight="1" x14ac:dyDescent="0.25">
      <c r="G9" s="15"/>
      <c r="H9" s="10"/>
      <c r="I9" s="16"/>
      <c r="J9" s="16"/>
      <c r="K9" s="16"/>
      <c r="L9" s="10"/>
      <c r="M9" s="10"/>
      <c r="N9" s="16"/>
      <c r="O9" s="10"/>
      <c r="P9" s="10"/>
      <c r="Q9" s="10"/>
    </row>
    <row r="10" spans="1:17" ht="15" customHeight="1" x14ac:dyDescent="0.25">
      <c r="G10" s="10"/>
      <c r="H10" s="10"/>
      <c r="I10" s="16"/>
      <c r="J10" s="16"/>
      <c r="K10" s="16"/>
      <c r="L10" s="10"/>
      <c r="M10" s="16"/>
      <c r="N10" s="10"/>
      <c r="O10" s="16"/>
      <c r="P10" s="10"/>
      <c r="Q10" s="10"/>
    </row>
    <row r="11" spans="1:17" ht="15" customHeight="1" x14ac:dyDescent="0.25">
      <c r="G11" s="15"/>
      <c r="H11" s="10"/>
      <c r="I11" s="16"/>
      <c r="J11" s="16"/>
      <c r="K11" s="16"/>
      <c r="L11" s="10"/>
      <c r="M11" s="10"/>
      <c r="N11" s="16"/>
      <c r="O11" s="10"/>
      <c r="P11" s="10"/>
      <c r="Q11" s="10"/>
    </row>
    <row r="12" spans="1:17" ht="15" customHeight="1" x14ac:dyDescent="0.25">
      <c r="A12" s="10"/>
      <c r="B12" s="10"/>
      <c r="C12" s="10"/>
      <c r="D12" s="10"/>
      <c r="E12" s="10"/>
      <c r="F12" s="14"/>
      <c r="G12" s="10"/>
      <c r="H12" s="10"/>
      <c r="I12" s="16"/>
      <c r="J12" s="16"/>
      <c r="K12" s="16"/>
      <c r="L12" s="10"/>
      <c r="M12" s="16"/>
      <c r="N12" s="10"/>
      <c r="O12" s="16"/>
      <c r="P12" s="10"/>
      <c r="Q12" s="10"/>
    </row>
    <row r="13" spans="1:17" ht="15" customHeight="1" x14ac:dyDescent="0.25">
      <c r="A13" s="10"/>
      <c r="B13" s="10"/>
      <c r="C13" s="10"/>
      <c r="D13" s="10"/>
      <c r="E13" s="10"/>
      <c r="F13" s="14"/>
      <c r="G13" s="15"/>
      <c r="H13" s="10"/>
      <c r="I13" s="16"/>
      <c r="J13" s="16"/>
      <c r="K13" s="16"/>
      <c r="L13" s="10"/>
      <c r="M13" s="10"/>
      <c r="N13" s="16"/>
      <c r="O13" s="10"/>
      <c r="P13" s="10"/>
      <c r="Q13" s="10"/>
    </row>
    <row r="14" spans="1:17" ht="15" customHeight="1" x14ac:dyDescent="0.25">
      <c r="A14" s="10"/>
      <c r="B14" s="10"/>
      <c r="C14" s="10"/>
      <c r="D14" s="10"/>
      <c r="E14" s="10"/>
      <c r="F14" s="14"/>
      <c r="G14" s="10"/>
      <c r="H14" s="10"/>
      <c r="I14" s="16"/>
      <c r="J14" s="16"/>
      <c r="K14" s="16"/>
      <c r="L14" s="10"/>
      <c r="M14" s="16"/>
      <c r="N14" s="10"/>
      <c r="O14" s="16"/>
      <c r="P14" s="10"/>
      <c r="Q14" s="10"/>
    </row>
    <row r="15" spans="1:17" ht="15" customHeight="1" x14ac:dyDescent="0.25">
      <c r="A15" s="10"/>
      <c r="B15" s="10"/>
      <c r="C15" s="10"/>
      <c r="D15" s="10"/>
      <c r="E15" s="10"/>
      <c r="F15" s="14"/>
      <c r="G15" s="15"/>
      <c r="H15" s="10"/>
      <c r="I15" s="16"/>
      <c r="J15" s="16"/>
      <c r="K15" s="16"/>
      <c r="L15" s="10"/>
      <c r="M15" s="10"/>
      <c r="N15" s="16"/>
      <c r="O15" s="10"/>
      <c r="P15" s="10"/>
      <c r="Q15" s="10"/>
    </row>
    <row r="16" spans="1:17" ht="15" customHeight="1" x14ac:dyDescent="0.25">
      <c r="A16" s="10"/>
      <c r="B16" s="10"/>
      <c r="C16" s="10"/>
      <c r="D16" s="10"/>
      <c r="E16" s="10"/>
      <c r="F16" s="14"/>
      <c r="G16" s="10"/>
      <c r="H16" s="10"/>
      <c r="I16" s="16"/>
      <c r="J16" s="16"/>
      <c r="K16" s="16"/>
      <c r="L16" s="10"/>
      <c r="M16" s="16"/>
      <c r="N16" s="10"/>
      <c r="O16" s="16"/>
      <c r="P16" s="10"/>
      <c r="Q16" s="10"/>
    </row>
    <row r="17" spans="1:17" ht="15" customHeight="1" x14ac:dyDescent="0.25">
      <c r="A17" s="10"/>
      <c r="B17" s="10"/>
      <c r="C17" s="10"/>
      <c r="D17" s="10"/>
      <c r="E17" s="10"/>
      <c r="F17" s="14"/>
      <c r="G17" s="15"/>
      <c r="H17" s="10"/>
      <c r="I17" s="16"/>
      <c r="J17" s="16"/>
      <c r="K17" s="16"/>
      <c r="L17" s="10"/>
      <c r="M17" s="10"/>
      <c r="N17" s="16"/>
      <c r="O17" s="10"/>
      <c r="P17" s="10"/>
      <c r="Q17" s="10"/>
    </row>
    <row r="18" spans="1:17" ht="15" customHeight="1" x14ac:dyDescent="0.25">
      <c r="A18" s="10"/>
      <c r="B18" s="10"/>
      <c r="C18" s="10"/>
      <c r="D18" s="10"/>
      <c r="E18" s="10"/>
      <c r="F18" s="14"/>
      <c r="G18" s="10"/>
      <c r="H18" s="10"/>
      <c r="I18" s="16"/>
      <c r="J18" s="16"/>
      <c r="K18" s="16"/>
      <c r="L18" s="10"/>
      <c r="M18" s="16"/>
      <c r="N18" s="10"/>
      <c r="O18" s="16"/>
      <c r="P18" s="10"/>
      <c r="Q18" s="10"/>
    </row>
    <row r="19" spans="1:17" ht="15" customHeight="1" x14ac:dyDescent="0.25">
      <c r="A19" s="10"/>
      <c r="B19" s="10"/>
      <c r="C19" s="10"/>
      <c r="D19" s="10"/>
      <c r="E19" s="10"/>
      <c r="F19" s="14"/>
      <c r="G19" s="15"/>
      <c r="H19" s="10"/>
      <c r="I19" s="16"/>
      <c r="J19" s="16"/>
      <c r="K19" s="16"/>
      <c r="L19" s="10"/>
      <c r="M19" s="10"/>
      <c r="N19" s="16"/>
      <c r="O19" s="10"/>
      <c r="P19" s="10"/>
      <c r="Q19" s="10"/>
    </row>
    <row r="20" spans="1:17" ht="15" customHeight="1" x14ac:dyDescent="0.25">
      <c r="A20" s="10"/>
      <c r="B20" s="10"/>
      <c r="C20" s="10"/>
      <c r="D20" s="10"/>
      <c r="E20" s="10"/>
      <c r="F20" s="14"/>
      <c r="G20" s="10"/>
      <c r="H20" s="10"/>
      <c r="I20" s="16"/>
      <c r="J20" s="16"/>
      <c r="K20" s="16"/>
      <c r="L20" s="10"/>
      <c r="M20" s="16"/>
      <c r="N20" s="10"/>
      <c r="O20" s="16"/>
      <c r="P20" s="10"/>
      <c r="Q20" s="10"/>
    </row>
    <row r="21" spans="1:17" ht="15" customHeight="1" x14ac:dyDescent="0.25">
      <c r="A21" s="10"/>
      <c r="B21" s="10"/>
      <c r="C21" s="10"/>
      <c r="D21" s="10"/>
      <c r="E21" s="10"/>
      <c r="F21" s="14"/>
      <c r="G21" s="15"/>
      <c r="H21" s="10"/>
      <c r="I21" s="16"/>
      <c r="J21" s="16"/>
      <c r="K21" s="16"/>
      <c r="L21" s="10"/>
      <c r="M21" s="10"/>
      <c r="N21" s="16"/>
      <c r="O21" s="10"/>
      <c r="P21" s="10"/>
      <c r="Q21" s="10"/>
    </row>
    <row r="22" spans="1:17" ht="15" customHeight="1" x14ac:dyDescent="0.25">
      <c r="A22" s="10"/>
      <c r="B22" s="10"/>
      <c r="C22" s="10"/>
      <c r="D22" s="10"/>
      <c r="E22" s="10"/>
      <c r="F22" s="14"/>
      <c r="G22" s="10"/>
      <c r="H22" s="10"/>
      <c r="I22" s="16"/>
      <c r="J22" s="16"/>
      <c r="K22" s="16"/>
      <c r="L22" s="10"/>
      <c r="M22" s="16"/>
      <c r="N22" s="10"/>
      <c r="O22" s="16"/>
      <c r="P22" s="10"/>
      <c r="Q22" s="10"/>
    </row>
    <row r="23" spans="1:17" ht="15" customHeight="1" x14ac:dyDescent="0.25">
      <c r="A23" s="10"/>
      <c r="B23" s="10"/>
      <c r="C23" s="10"/>
      <c r="D23" s="10"/>
      <c r="E23" s="10"/>
      <c r="F23" s="14"/>
      <c r="G23" s="15"/>
      <c r="H23" s="10"/>
      <c r="I23" s="16"/>
      <c r="J23" s="16"/>
      <c r="K23" s="16"/>
      <c r="L23" s="10"/>
      <c r="M23" s="10"/>
      <c r="N23" s="16"/>
      <c r="O23" s="10"/>
      <c r="P23" s="10"/>
      <c r="Q23" s="10"/>
    </row>
    <row r="24" spans="1:17" ht="15" customHeight="1" x14ac:dyDescent="0.25">
      <c r="A24" s="10"/>
      <c r="B24" s="10"/>
      <c r="C24" s="10"/>
      <c r="D24" s="10"/>
      <c r="E24" s="10"/>
      <c r="F24" s="14"/>
      <c r="G24" s="10"/>
      <c r="H24" s="10"/>
      <c r="I24" s="16"/>
      <c r="J24" s="16"/>
      <c r="K24" s="16"/>
      <c r="L24" s="10"/>
      <c r="M24" s="16"/>
      <c r="N24" s="10"/>
      <c r="O24" s="16"/>
      <c r="P24" s="10"/>
      <c r="Q24" s="10"/>
    </row>
    <row r="25" spans="1:17" ht="15" customHeight="1" x14ac:dyDescent="0.25">
      <c r="A25" s="10"/>
      <c r="B25" s="10"/>
      <c r="C25" s="10"/>
      <c r="D25" s="10"/>
      <c r="E25" s="10"/>
      <c r="F25" s="14"/>
      <c r="G25" s="15"/>
      <c r="H25" s="10"/>
      <c r="I25" s="16"/>
      <c r="J25" s="16"/>
      <c r="K25" s="16"/>
      <c r="L25" s="10"/>
      <c r="M25" s="10"/>
      <c r="N25" s="16"/>
      <c r="O25" s="10"/>
      <c r="P25" s="10"/>
      <c r="Q25" s="10"/>
    </row>
    <row r="26" spans="1:17" ht="15" customHeight="1" x14ac:dyDescent="0.25">
      <c r="A26" s="10"/>
      <c r="B26" s="10"/>
      <c r="C26" s="10"/>
      <c r="D26" s="10"/>
      <c r="E26" s="10"/>
      <c r="F26" s="14"/>
      <c r="G26" s="10"/>
      <c r="H26" s="10"/>
      <c r="I26" s="16"/>
      <c r="J26" s="16"/>
      <c r="K26" s="16"/>
      <c r="L26" s="10"/>
      <c r="M26" s="16"/>
      <c r="N26" s="10"/>
      <c r="O26" s="16"/>
      <c r="P26" s="10"/>
      <c r="Q26" s="10"/>
    </row>
    <row r="27" spans="1:17" ht="15" customHeight="1" x14ac:dyDescent="0.25">
      <c r="A27" s="10"/>
      <c r="B27" s="10"/>
      <c r="C27" s="10"/>
      <c r="D27" s="10"/>
      <c r="E27" s="10"/>
      <c r="F27" s="14"/>
      <c r="G27" s="15"/>
      <c r="H27" s="10"/>
      <c r="I27" s="16"/>
      <c r="J27" s="16"/>
      <c r="K27" s="16"/>
      <c r="L27" s="10"/>
      <c r="M27" s="10"/>
      <c r="N27" s="16"/>
      <c r="O27" s="10"/>
      <c r="P27" s="10"/>
      <c r="Q27" s="10"/>
    </row>
    <row r="28" spans="1:17" ht="15" customHeight="1" x14ac:dyDescent="0.25">
      <c r="A28" s="10"/>
      <c r="B28" s="10"/>
      <c r="C28" s="10"/>
      <c r="D28" s="10"/>
      <c r="E28" s="10"/>
      <c r="F28" s="14"/>
      <c r="G28" s="10"/>
      <c r="H28" s="10"/>
      <c r="I28" s="16"/>
      <c r="J28" s="16"/>
      <c r="K28" s="16"/>
      <c r="L28" s="10"/>
      <c r="M28" s="16"/>
      <c r="N28" s="10"/>
      <c r="O28" s="16"/>
      <c r="P28" s="10"/>
      <c r="Q28" s="10"/>
    </row>
    <row r="29" spans="1:17" ht="15" customHeight="1" x14ac:dyDescent="0.25">
      <c r="A29" s="10"/>
      <c r="B29" s="10"/>
      <c r="C29" s="10"/>
      <c r="D29" s="10"/>
      <c r="E29" s="10"/>
      <c r="F29" s="14"/>
      <c r="G29" s="15"/>
      <c r="H29" s="10"/>
      <c r="I29" s="16"/>
      <c r="J29" s="16"/>
      <c r="K29" s="16"/>
      <c r="L29" s="10"/>
      <c r="M29" s="10"/>
      <c r="N29" s="16"/>
      <c r="O29" s="10"/>
      <c r="P29" s="10"/>
      <c r="Q29" s="10"/>
    </row>
    <row r="30" spans="1:17" ht="15" customHeight="1" x14ac:dyDescent="0.25">
      <c r="A30" s="10"/>
      <c r="B30" s="10"/>
      <c r="C30" s="10"/>
      <c r="D30" s="10"/>
      <c r="E30" s="10"/>
      <c r="F30" s="14"/>
      <c r="G30" s="10"/>
      <c r="H30" s="10"/>
      <c r="I30" s="16"/>
      <c r="J30" s="16"/>
      <c r="K30" s="16"/>
      <c r="L30" s="10"/>
      <c r="M30" s="16"/>
      <c r="N30" s="10"/>
      <c r="O30" s="16"/>
      <c r="P30" s="10"/>
      <c r="Q30" s="10"/>
    </row>
    <row r="31" spans="1:17" ht="15" customHeight="1" x14ac:dyDescent="0.25">
      <c r="A31" s="10"/>
      <c r="B31" s="10"/>
      <c r="C31" s="10"/>
      <c r="D31" s="10"/>
      <c r="E31" s="10"/>
      <c r="F31" s="14"/>
      <c r="G31" s="15"/>
      <c r="H31" s="10"/>
      <c r="I31" s="16"/>
      <c r="J31" s="16"/>
      <c r="K31" s="16"/>
      <c r="L31" s="10"/>
      <c r="M31" s="10"/>
      <c r="N31" s="16"/>
      <c r="O31" s="10"/>
      <c r="P31" s="10"/>
      <c r="Q31" s="10"/>
    </row>
    <row r="32" spans="1:17" ht="15" customHeight="1" x14ac:dyDescent="0.25">
      <c r="A32" s="10"/>
      <c r="B32" s="10"/>
      <c r="C32" s="10"/>
      <c r="D32" s="10"/>
      <c r="E32" s="10"/>
      <c r="F32" s="14"/>
      <c r="G32" s="10"/>
      <c r="H32" s="10"/>
      <c r="I32" s="16"/>
      <c r="J32" s="16"/>
      <c r="K32" s="16"/>
      <c r="L32" s="10"/>
      <c r="M32" s="16"/>
      <c r="N32" s="10"/>
      <c r="O32" s="16"/>
      <c r="P32" s="10"/>
      <c r="Q32" s="10"/>
    </row>
    <row r="33" spans="1:17" ht="15" customHeight="1" x14ac:dyDescent="0.25">
      <c r="A33" s="10"/>
      <c r="B33" s="10"/>
      <c r="C33" s="10"/>
      <c r="D33" s="10"/>
      <c r="E33" s="10"/>
      <c r="F33" s="14"/>
      <c r="G33" s="15"/>
      <c r="H33" s="10"/>
      <c r="I33" s="16"/>
      <c r="J33" s="16"/>
      <c r="K33" s="16"/>
      <c r="L33" s="10"/>
      <c r="M33" s="10"/>
      <c r="N33" s="16"/>
      <c r="O33" s="10"/>
      <c r="P33" s="10"/>
      <c r="Q33" s="10"/>
    </row>
    <row r="34" spans="1:17" ht="15" customHeight="1" x14ac:dyDescent="0.25">
      <c r="A34" s="10"/>
      <c r="B34" s="10"/>
      <c r="C34" s="10"/>
      <c r="D34" s="10"/>
      <c r="E34" s="10"/>
      <c r="F34" s="14"/>
      <c r="G34" s="10"/>
      <c r="H34" s="10"/>
      <c r="I34" s="16"/>
      <c r="J34" s="16"/>
      <c r="K34" s="16"/>
      <c r="L34" s="10"/>
      <c r="M34" s="16"/>
      <c r="N34" s="10"/>
      <c r="O34" s="16"/>
      <c r="P34" s="10"/>
      <c r="Q34" s="10"/>
    </row>
    <row r="35" spans="1:17" ht="15" customHeight="1" x14ac:dyDescent="0.25">
      <c r="A35" s="10"/>
      <c r="B35" s="10"/>
      <c r="C35" s="10"/>
      <c r="D35" s="10"/>
      <c r="E35" s="10"/>
      <c r="F35" s="14"/>
      <c r="G35" s="15"/>
      <c r="H35" s="10"/>
      <c r="I35" s="16"/>
      <c r="J35" s="16"/>
      <c r="K35" s="16"/>
      <c r="L35" s="10"/>
      <c r="M35" s="10"/>
      <c r="N35" s="16"/>
      <c r="O35" s="10"/>
      <c r="P35" s="10"/>
      <c r="Q35" s="10"/>
    </row>
    <row r="36" spans="1:17" ht="15" customHeight="1" x14ac:dyDescent="0.25">
      <c r="A36" s="10"/>
      <c r="B36" s="10"/>
      <c r="C36" s="10"/>
      <c r="D36" s="10"/>
      <c r="E36" s="10"/>
      <c r="F36" s="14"/>
      <c r="G36" s="10"/>
      <c r="H36" s="10"/>
      <c r="I36" s="16"/>
      <c r="J36" s="16"/>
      <c r="K36" s="16"/>
      <c r="L36" s="10"/>
      <c r="M36" s="16"/>
      <c r="N36" s="10"/>
      <c r="O36" s="16"/>
      <c r="P36" s="10"/>
      <c r="Q36" s="10"/>
    </row>
    <row r="37" spans="1:17" ht="15" customHeight="1" x14ac:dyDescent="0.25">
      <c r="A37" s="10"/>
      <c r="B37" s="10"/>
      <c r="C37" s="10"/>
      <c r="D37" s="10"/>
      <c r="E37" s="10"/>
      <c r="F37" s="14"/>
      <c r="G37" s="15"/>
      <c r="H37" s="10"/>
      <c r="I37" s="16"/>
      <c r="J37" s="16"/>
      <c r="K37" s="16"/>
      <c r="L37" s="10"/>
      <c r="M37" s="10"/>
      <c r="N37" s="16"/>
      <c r="O37" s="10"/>
      <c r="P37" s="10"/>
      <c r="Q37" s="10"/>
    </row>
    <row r="38" spans="1:17" ht="15" customHeight="1" x14ac:dyDescent="0.25">
      <c r="A38" s="10"/>
      <c r="B38" s="10"/>
      <c r="C38" s="10"/>
      <c r="D38" s="10"/>
      <c r="E38" s="10"/>
      <c r="F38" s="14"/>
      <c r="G38" s="10"/>
      <c r="H38" s="10"/>
      <c r="I38" s="16"/>
      <c r="J38" s="16"/>
      <c r="K38" s="16"/>
      <c r="L38" s="10"/>
      <c r="M38" s="16"/>
      <c r="N38" s="10"/>
      <c r="O38" s="16"/>
      <c r="P38" s="10"/>
      <c r="Q38" s="10"/>
    </row>
    <row r="39" spans="1:17" ht="15" customHeight="1" x14ac:dyDescent="0.25">
      <c r="A39" s="10"/>
      <c r="B39" s="10"/>
      <c r="C39" s="10"/>
      <c r="D39" s="10"/>
      <c r="E39" s="10"/>
      <c r="F39" s="14"/>
      <c r="G39" s="15"/>
      <c r="H39" s="10"/>
      <c r="I39" s="16"/>
      <c r="J39" s="16"/>
      <c r="K39" s="16"/>
      <c r="L39" s="10"/>
      <c r="M39" s="10"/>
      <c r="N39" s="16"/>
      <c r="O39" s="10"/>
      <c r="P39" s="10"/>
      <c r="Q39" s="10"/>
    </row>
    <row r="40" spans="1:17" ht="15" customHeight="1" x14ac:dyDescent="0.25">
      <c r="A40" s="10"/>
      <c r="B40" s="10"/>
      <c r="C40" s="10"/>
      <c r="D40" s="10"/>
      <c r="E40" s="10"/>
      <c r="F40" s="14"/>
      <c r="G40" s="10"/>
      <c r="H40" s="10"/>
      <c r="I40" s="16"/>
      <c r="J40" s="16"/>
      <c r="K40" s="16"/>
      <c r="L40" s="10"/>
      <c r="M40" s="16"/>
      <c r="N40" s="10"/>
      <c r="O40" s="16"/>
      <c r="P40" s="10"/>
      <c r="Q40" s="10"/>
    </row>
    <row r="41" spans="1:17" ht="15" customHeight="1" x14ac:dyDescent="0.25">
      <c r="A41" s="10"/>
      <c r="B41" s="10"/>
      <c r="C41" s="10"/>
      <c r="D41" s="10"/>
      <c r="E41" s="10"/>
      <c r="F41" s="14"/>
      <c r="G41" s="15"/>
      <c r="H41" s="10"/>
      <c r="I41" s="16"/>
      <c r="J41" s="16"/>
      <c r="K41" s="16"/>
      <c r="L41" s="10"/>
      <c r="M41" s="10"/>
      <c r="N41" s="16"/>
      <c r="O41" s="10"/>
      <c r="P41" s="10"/>
      <c r="Q41" s="10"/>
    </row>
    <row r="42" spans="1:17" ht="15" customHeight="1" x14ac:dyDescent="0.25">
      <c r="A42" s="10"/>
      <c r="B42" s="10"/>
      <c r="C42" s="10"/>
      <c r="D42" s="10"/>
      <c r="E42" s="10"/>
      <c r="F42" s="14"/>
      <c r="G42" s="10"/>
      <c r="H42" s="10"/>
      <c r="I42" s="16"/>
      <c r="J42" s="16"/>
      <c r="K42" s="16"/>
      <c r="L42" s="10"/>
      <c r="M42" s="16"/>
      <c r="N42" s="10"/>
      <c r="O42" s="16"/>
      <c r="P42" s="10"/>
      <c r="Q42" s="10"/>
    </row>
    <row r="43" spans="1:17" ht="15" customHeight="1" x14ac:dyDescent="0.25">
      <c r="A43" s="10"/>
      <c r="B43" s="10"/>
      <c r="C43" s="10"/>
      <c r="D43" s="10"/>
      <c r="E43" s="10"/>
      <c r="F43" s="14"/>
      <c r="G43" s="15"/>
      <c r="H43" s="10"/>
      <c r="I43" s="16"/>
      <c r="J43" s="16"/>
      <c r="K43" s="16"/>
      <c r="L43" s="10"/>
      <c r="M43" s="10"/>
      <c r="N43" s="16"/>
      <c r="O43" s="10"/>
      <c r="P43" s="10"/>
      <c r="Q43" s="10"/>
    </row>
    <row r="44" spans="1:17" ht="15" customHeight="1" x14ac:dyDescent="0.25">
      <c r="A44" s="10"/>
      <c r="B44" s="10"/>
      <c r="C44" s="10"/>
      <c r="D44" s="10"/>
      <c r="E44" s="10"/>
      <c r="F44" s="14"/>
      <c r="G44" s="10"/>
      <c r="H44" s="10"/>
      <c r="I44" s="16"/>
      <c r="J44" s="16"/>
      <c r="K44" s="16"/>
      <c r="L44" s="10"/>
      <c r="M44" s="16"/>
      <c r="N44" s="10"/>
      <c r="O44" s="16"/>
      <c r="P44" s="10"/>
      <c r="Q44" s="10"/>
    </row>
    <row r="45" spans="1:17" ht="15" customHeight="1" x14ac:dyDescent="0.25">
      <c r="A45" s="10"/>
      <c r="B45" s="10"/>
      <c r="C45" s="10"/>
      <c r="D45" s="10"/>
      <c r="E45" s="10"/>
      <c r="F45" s="14"/>
      <c r="G45" s="15"/>
      <c r="H45" s="10"/>
      <c r="I45" s="16"/>
      <c r="J45" s="16"/>
      <c r="K45" s="16"/>
      <c r="L45" s="10"/>
      <c r="M45" s="10"/>
      <c r="N45" s="16"/>
      <c r="O45" s="10"/>
      <c r="P45" s="10"/>
      <c r="Q45" s="10"/>
    </row>
    <row r="46" spans="1:17" ht="15" customHeight="1" x14ac:dyDescent="0.25">
      <c r="A46" s="10"/>
      <c r="B46" s="10"/>
      <c r="C46" s="10"/>
      <c r="D46" s="10"/>
      <c r="E46" s="10"/>
      <c r="F46" s="14"/>
      <c r="G46" s="10"/>
      <c r="H46" s="10"/>
      <c r="I46" s="16"/>
      <c r="J46" s="16"/>
      <c r="K46" s="16"/>
      <c r="L46" s="10"/>
      <c r="M46" s="16"/>
      <c r="N46" s="10"/>
      <c r="O46" s="16"/>
      <c r="P46" s="10"/>
      <c r="Q46" s="10"/>
    </row>
    <row r="47" spans="1:17" ht="15" customHeight="1" x14ac:dyDescent="0.25">
      <c r="A47" s="10"/>
      <c r="B47" s="10"/>
      <c r="C47" s="10"/>
      <c r="D47" s="10"/>
      <c r="E47" s="10"/>
      <c r="F47" s="14"/>
      <c r="G47" s="15"/>
      <c r="H47" s="10"/>
      <c r="I47" s="16"/>
      <c r="J47" s="16"/>
      <c r="K47" s="16"/>
      <c r="L47" s="10"/>
      <c r="M47" s="10"/>
      <c r="N47" s="16"/>
      <c r="O47" s="10"/>
      <c r="P47" s="10"/>
      <c r="Q47" s="10"/>
    </row>
    <row r="48" spans="1:17" ht="15" customHeight="1" x14ac:dyDescent="0.25">
      <c r="A48" s="10"/>
      <c r="B48" s="10"/>
      <c r="C48" s="10"/>
      <c r="D48" s="10"/>
      <c r="E48" s="10"/>
      <c r="F48" s="14"/>
      <c r="G48" s="10"/>
      <c r="H48" s="10"/>
      <c r="I48" s="16"/>
      <c r="J48" s="16"/>
      <c r="K48" s="16"/>
      <c r="L48" s="10"/>
      <c r="M48" s="16"/>
      <c r="N48" s="10"/>
      <c r="O48" s="16"/>
      <c r="P48" s="10"/>
      <c r="Q48" s="10"/>
    </row>
    <row r="49" spans="1:17" ht="15" customHeight="1" x14ac:dyDescent="0.25">
      <c r="A49" s="10"/>
      <c r="B49" s="10"/>
      <c r="C49" s="10"/>
      <c r="D49" s="10"/>
      <c r="E49" s="10"/>
      <c r="F49" s="14"/>
      <c r="G49" s="15"/>
      <c r="H49" s="10"/>
      <c r="I49" s="16"/>
      <c r="J49" s="16"/>
      <c r="K49" s="16"/>
      <c r="L49" s="10"/>
      <c r="M49" s="10"/>
      <c r="N49" s="16"/>
      <c r="O49" s="10"/>
      <c r="P49" s="10"/>
      <c r="Q49" s="10"/>
    </row>
    <row r="50" spans="1:17" ht="15" customHeight="1" x14ac:dyDescent="0.25">
      <c r="A50" s="10"/>
      <c r="B50" s="10"/>
      <c r="C50" s="10"/>
      <c r="D50" s="10"/>
      <c r="E50" s="10"/>
      <c r="F50" s="14"/>
      <c r="G50" s="10"/>
      <c r="H50" s="10"/>
      <c r="I50" s="16"/>
      <c r="J50" s="16"/>
      <c r="K50" s="16"/>
      <c r="L50" s="10"/>
      <c r="M50" s="16"/>
      <c r="N50" s="10"/>
      <c r="O50" s="16"/>
      <c r="P50" s="10"/>
      <c r="Q50" s="10"/>
    </row>
    <row r="51" spans="1:17" ht="15" customHeight="1" x14ac:dyDescent="0.25">
      <c r="A51" s="10"/>
      <c r="B51" s="10"/>
      <c r="C51" s="10"/>
      <c r="D51" s="10"/>
      <c r="E51" s="10"/>
      <c r="F51" s="14"/>
      <c r="G51" s="15"/>
      <c r="H51" s="10"/>
      <c r="I51" s="16"/>
      <c r="J51" s="16"/>
      <c r="K51" s="16"/>
      <c r="L51" s="10"/>
      <c r="M51" s="10"/>
      <c r="N51" s="16"/>
      <c r="O51" s="10"/>
      <c r="P51" s="10"/>
      <c r="Q51" s="10"/>
    </row>
    <row r="52" spans="1:17" ht="15" customHeight="1" x14ac:dyDescent="0.25">
      <c r="A52" s="10"/>
      <c r="B52" s="10"/>
      <c r="C52" s="10"/>
      <c r="D52" s="10"/>
      <c r="E52" s="10"/>
      <c r="F52" s="14"/>
      <c r="G52" s="10"/>
      <c r="H52" s="10"/>
      <c r="I52" s="16"/>
      <c r="J52" s="16"/>
      <c r="K52" s="16"/>
      <c r="L52" s="10"/>
      <c r="M52" s="16"/>
      <c r="N52" s="10"/>
      <c r="O52" s="16"/>
      <c r="P52" s="10"/>
      <c r="Q52" s="10"/>
    </row>
    <row r="53" spans="1:17" ht="15" customHeight="1" x14ac:dyDescent="0.25">
      <c r="A53" s="10"/>
      <c r="B53" s="10"/>
      <c r="C53" s="10"/>
      <c r="D53" s="10"/>
      <c r="E53" s="10"/>
      <c r="F53" s="14"/>
      <c r="G53" s="15"/>
      <c r="H53" s="10"/>
      <c r="I53" s="16"/>
      <c r="J53" s="16"/>
      <c r="K53" s="16"/>
      <c r="L53" s="10"/>
      <c r="M53" s="10"/>
      <c r="N53" s="16"/>
      <c r="O53" s="10"/>
      <c r="P53" s="10"/>
      <c r="Q53" s="10"/>
    </row>
    <row r="54" spans="1:17" ht="15" customHeight="1" x14ac:dyDescent="0.25">
      <c r="A54" s="10"/>
      <c r="B54" s="10"/>
      <c r="C54" s="10"/>
      <c r="D54" s="10"/>
      <c r="E54" s="10"/>
      <c r="F54" s="14"/>
      <c r="G54" s="10"/>
      <c r="H54" s="10"/>
      <c r="I54" s="16"/>
      <c r="J54" s="16"/>
      <c r="K54" s="16"/>
      <c r="L54" s="10"/>
      <c r="M54" s="16"/>
      <c r="N54" s="10"/>
      <c r="O54" s="16"/>
      <c r="P54" s="10"/>
      <c r="Q54" s="10"/>
    </row>
    <row r="55" spans="1:17" ht="15" customHeight="1" x14ac:dyDescent="0.25">
      <c r="A55" s="10"/>
      <c r="B55" s="10"/>
      <c r="C55" s="10"/>
      <c r="D55" s="10"/>
      <c r="E55" s="10"/>
      <c r="F55" s="14"/>
      <c r="G55" s="15"/>
      <c r="H55" s="10"/>
      <c r="I55" s="16"/>
      <c r="J55" s="16"/>
      <c r="K55" s="16"/>
      <c r="L55" s="10"/>
      <c r="M55" s="10"/>
      <c r="N55" s="16"/>
      <c r="O55" s="10"/>
      <c r="P55" s="10"/>
      <c r="Q55" s="10"/>
    </row>
    <row r="56" spans="1:17" ht="15" customHeight="1" x14ac:dyDescent="0.25">
      <c r="A56" s="10"/>
      <c r="B56" s="10"/>
      <c r="C56" s="10"/>
      <c r="D56" s="10"/>
      <c r="E56" s="10"/>
      <c r="F56" s="14"/>
      <c r="G56" s="10"/>
      <c r="H56" s="10"/>
      <c r="I56" s="16"/>
      <c r="J56" s="16"/>
      <c r="K56" s="16"/>
      <c r="L56" s="10"/>
      <c r="M56" s="16"/>
      <c r="N56" s="10"/>
      <c r="O56" s="16"/>
      <c r="P56" s="10"/>
      <c r="Q56" s="10"/>
    </row>
    <row r="57" spans="1:17" ht="15" customHeight="1" x14ac:dyDescent="0.25">
      <c r="A57" s="10"/>
      <c r="B57" s="10"/>
      <c r="C57" s="10"/>
      <c r="D57" s="10"/>
      <c r="E57" s="10"/>
      <c r="F57" s="14"/>
      <c r="G57" s="15"/>
      <c r="H57" s="10"/>
      <c r="I57" s="16"/>
      <c r="J57" s="16"/>
      <c r="K57" s="16"/>
      <c r="L57" s="10"/>
      <c r="M57" s="10"/>
      <c r="N57" s="16"/>
      <c r="O57" s="10"/>
      <c r="P57" s="10"/>
      <c r="Q57" s="10"/>
    </row>
    <row r="58" spans="1:17" ht="15" customHeight="1" x14ac:dyDescent="0.25">
      <c r="A58" s="10"/>
      <c r="B58" s="10"/>
      <c r="C58" s="10"/>
      <c r="D58" s="10"/>
      <c r="E58" s="10"/>
      <c r="F58" s="14"/>
      <c r="G58" s="10"/>
      <c r="H58" s="10"/>
      <c r="I58" s="16"/>
      <c r="J58" s="16"/>
      <c r="K58" s="16"/>
      <c r="L58" s="10"/>
      <c r="M58" s="16"/>
      <c r="N58" s="10"/>
      <c r="O58" s="16"/>
      <c r="P58" s="10"/>
      <c r="Q58" s="10"/>
    </row>
    <row r="59" spans="1:17" ht="15" customHeight="1" x14ac:dyDescent="0.25">
      <c r="A59" s="10"/>
      <c r="B59" s="10"/>
      <c r="C59" s="10"/>
      <c r="D59" s="10"/>
      <c r="E59" s="10"/>
      <c r="F59" s="14"/>
      <c r="G59" s="15"/>
      <c r="H59" s="10"/>
      <c r="I59" s="16"/>
      <c r="J59" s="16"/>
      <c r="K59" s="16"/>
      <c r="L59" s="10"/>
      <c r="M59" s="10"/>
      <c r="N59" s="16"/>
      <c r="O59" s="10"/>
      <c r="P59" s="10"/>
      <c r="Q59" s="10"/>
    </row>
    <row r="60" spans="1:17" ht="15" customHeight="1" x14ac:dyDescent="0.25">
      <c r="A60" s="10"/>
      <c r="B60" s="10"/>
      <c r="C60" s="10"/>
      <c r="D60" s="10"/>
      <c r="E60" s="10"/>
      <c r="F60" s="14"/>
      <c r="G60" s="10"/>
      <c r="H60" s="10"/>
      <c r="I60" s="16"/>
      <c r="J60" s="16"/>
      <c r="K60" s="16"/>
      <c r="L60" s="10"/>
      <c r="M60" s="16"/>
      <c r="N60" s="10"/>
      <c r="O60" s="16"/>
      <c r="P60" s="10"/>
      <c r="Q60" s="10"/>
    </row>
    <row r="61" spans="1:17" ht="15" customHeight="1" x14ac:dyDescent="0.25">
      <c r="A61" s="10"/>
      <c r="B61" s="10"/>
      <c r="C61" s="10"/>
      <c r="D61" s="13"/>
      <c r="E61" s="13"/>
      <c r="F61" s="10"/>
      <c r="G61" s="10"/>
      <c r="H61" s="13"/>
      <c r="I61" s="17"/>
      <c r="J61" s="17"/>
      <c r="K61" s="17"/>
      <c r="L61" s="112"/>
      <c r="M61" s="10"/>
      <c r="N61" s="18"/>
      <c r="O61" s="10"/>
      <c r="P61" s="10"/>
      <c r="Q61" s="10"/>
    </row>
    <row r="62" spans="1:17" ht="15" customHeight="1" x14ac:dyDescent="0.25">
      <c r="A62" s="10"/>
      <c r="B62" s="10"/>
      <c r="C62" s="10"/>
      <c r="D62" s="10"/>
      <c r="E62" s="10"/>
      <c r="F62" s="10"/>
      <c r="G62" s="10"/>
      <c r="H62" s="10"/>
      <c r="I62" s="18"/>
      <c r="J62" s="18"/>
      <c r="K62" s="18"/>
      <c r="L62" s="10"/>
      <c r="M62" s="10"/>
      <c r="N62" s="18"/>
      <c r="O62" s="113"/>
      <c r="P62" s="10"/>
      <c r="Q62" s="10"/>
    </row>
    <row r="63" spans="1:17" ht="15" customHeight="1" x14ac:dyDescent="0.25">
      <c r="A63" s="10"/>
      <c r="B63" s="13"/>
      <c r="C63" s="10"/>
      <c r="D63" s="10"/>
      <c r="E63" s="13"/>
      <c r="F63" s="10"/>
      <c r="G63" s="10"/>
      <c r="H63" s="10"/>
      <c r="I63" s="10"/>
      <c r="J63" s="10"/>
      <c r="K63" s="10"/>
      <c r="L63" s="10"/>
      <c r="M63" s="10"/>
      <c r="N63" s="10"/>
      <c r="O63" s="10"/>
      <c r="P63" s="10"/>
      <c r="Q63" s="10"/>
    </row>
    <row r="64" spans="1:17" ht="15" customHeight="1" x14ac:dyDescent="0.25">
      <c r="A64" s="10"/>
      <c r="B64" s="10"/>
      <c r="C64" s="10"/>
      <c r="D64" s="10"/>
      <c r="E64" s="10"/>
      <c r="F64" s="10"/>
      <c r="G64" s="10"/>
      <c r="H64" s="10"/>
      <c r="I64" s="10"/>
      <c r="J64" s="10"/>
      <c r="K64" s="10"/>
      <c r="L64" s="10"/>
      <c r="M64" s="10"/>
      <c r="N64" s="10"/>
      <c r="O64" s="10"/>
      <c r="P64" s="10"/>
      <c r="Q64" s="10"/>
    </row>
    <row r="65" spans="1:17" ht="15" customHeight="1" x14ac:dyDescent="0.25">
      <c r="A65" s="10"/>
      <c r="B65" s="10"/>
      <c r="C65" s="10"/>
      <c r="D65" s="10"/>
      <c r="E65" s="10"/>
      <c r="F65" s="14"/>
      <c r="G65" s="15"/>
      <c r="H65" s="10"/>
      <c r="I65" s="16"/>
      <c r="J65" s="16"/>
      <c r="K65" s="16"/>
      <c r="L65" s="10"/>
      <c r="M65" s="10"/>
      <c r="N65" s="16"/>
      <c r="O65" s="10"/>
      <c r="P65" s="10"/>
      <c r="Q65" s="10"/>
    </row>
    <row r="66" spans="1:17" ht="15" customHeight="1" x14ac:dyDescent="0.25">
      <c r="A66" s="10"/>
      <c r="B66" s="10"/>
      <c r="C66" s="10"/>
      <c r="D66" s="10"/>
      <c r="E66" s="10"/>
      <c r="F66" s="14"/>
      <c r="G66" s="10"/>
      <c r="H66" s="10"/>
      <c r="I66" s="16"/>
      <c r="J66" s="16"/>
      <c r="K66" s="16"/>
      <c r="L66" s="10"/>
      <c r="M66" s="16"/>
      <c r="N66" s="10"/>
      <c r="O66" s="16"/>
      <c r="P66" s="10"/>
      <c r="Q66" s="10"/>
    </row>
    <row r="67" spans="1:17" ht="15" customHeight="1" x14ac:dyDescent="0.25">
      <c r="A67" s="10"/>
      <c r="B67" s="10"/>
      <c r="C67" s="10"/>
      <c r="D67" s="10"/>
      <c r="E67" s="10"/>
      <c r="F67" s="14"/>
      <c r="G67" s="15"/>
      <c r="H67" s="10"/>
      <c r="I67" s="16"/>
      <c r="J67" s="16"/>
      <c r="K67" s="16"/>
      <c r="L67" s="10"/>
      <c r="M67" s="10"/>
      <c r="N67" s="16"/>
      <c r="O67" s="10"/>
      <c r="P67" s="10"/>
      <c r="Q67" s="10"/>
    </row>
    <row r="68" spans="1:17" ht="15" customHeight="1" x14ac:dyDescent="0.25">
      <c r="A68" s="10"/>
      <c r="B68" s="10"/>
      <c r="C68" s="10"/>
      <c r="D68" s="10"/>
      <c r="E68" s="10"/>
      <c r="F68" s="14"/>
      <c r="G68" s="10"/>
      <c r="H68" s="10"/>
      <c r="I68" s="16"/>
      <c r="J68" s="16"/>
      <c r="K68" s="16"/>
      <c r="L68" s="10"/>
      <c r="M68" s="16"/>
      <c r="N68" s="10"/>
      <c r="O68" s="16"/>
      <c r="P68" s="10"/>
      <c r="Q68" s="10"/>
    </row>
    <row r="69" spans="1:17" ht="15" customHeight="1" x14ac:dyDescent="0.25">
      <c r="A69" s="10"/>
      <c r="B69" s="10"/>
      <c r="C69" s="10"/>
      <c r="D69" s="10"/>
      <c r="E69" s="10"/>
      <c r="F69" s="14"/>
      <c r="G69" s="15"/>
      <c r="H69" s="10"/>
      <c r="I69" s="16"/>
      <c r="J69" s="16"/>
      <c r="K69" s="16"/>
      <c r="L69" s="10"/>
      <c r="M69" s="10"/>
      <c r="N69" s="16"/>
      <c r="O69" s="10"/>
      <c r="P69" s="10"/>
      <c r="Q69" s="10"/>
    </row>
    <row r="70" spans="1:17" ht="15" customHeight="1" x14ac:dyDescent="0.25">
      <c r="A70" s="10"/>
      <c r="B70" s="10"/>
      <c r="C70" s="10"/>
      <c r="D70" s="10"/>
      <c r="E70" s="10"/>
      <c r="F70" s="14"/>
      <c r="G70" s="10"/>
      <c r="H70" s="10"/>
      <c r="I70" s="16"/>
      <c r="J70" s="16"/>
      <c r="K70" s="16"/>
      <c r="L70" s="10"/>
      <c r="M70" s="16"/>
      <c r="N70" s="10"/>
      <c r="O70" s="16"/>
      <c r="P70" s="10"/>
      <c r="Q70" s="10"/>
    </row>
    <row r="71" spans="1:17" ht="15" customHeight="1" x14ac:dyDescent="0.25">
      <c r="A71" s="10"/>
      <c r="B71" s="10"/>
      <c r="C71" s="10"/>
      <c r="D71" s="10"/>
      <c r="E71" s="10"/>
      <c r="F71" s="14"/>
      <c r="G71" s="15"/>
      <c r="H71" s="10"/>
      <c r="I71" s="16"/>
      <c r="J71" s="16"/>
      <c r="K71" s="16"/>
      <c r="L71" s="10"/>
      <c r="M71" s="10"/>
      <c r="N71" s="16"/>
      <c r="O71" s="10"/>
      <c r="P71" s="10"/>
      <c r="Q71" s="10"/>
    </row>
    <row r="72" spans="1:17" ht="15" customHeight="1" x14ac:dyDescent="0.25">
      <c r="A72" s="10"/>
      <c r="B72" s="10"/>
      <c r="C72" s="10"/>
      <c r="D72" s="10"/>
      <c r="E72" s="10"/>
      <c r="F72" s="14"/>
      <c r="G72" s="10"/>
      <c r="H72" s="10"/>
      <c r="I72" s="16"/>
      <c r="J72" s="16"/>
      <c r="K72" s="16"/>
      <c r="L72" s="10"/>
      <c r="M72" s="16"/>
      <c r="N72" s="10"/>
      <c r="O72" s="16"/>
      <c r="P72" s="10"/>
      <c r="Q72" s="10"/>
    </row>
    <row r="73" spans="1:17" ht="15" customHeight="1" x14ac:dyDescent="0.25">
      <c r="A73" s="10"/>
      <c r="B73" s="10"/>
      <c r="C73" s="10"/>
      <c r="D73" s="10"/>
      <c r="E73" s="10"/>
      <c r="F73" s="14"/>
      <c r="G73" s="15"/>
      <c r="H73" s="10"/>
      <c r="I73" s="16"/>
      <c r="J73" s="16"/>
      <c r="K73" s="16"/>
      <c r="L73" s="10"/>
      <c r="M73" s="10"/>
      <c r="N73" s="16"/>
      <c r="O73" s="10"/>
      <c r="P73" s="10"/>
      <c r="Q73" s="10"/>
    </row>
    <row r="74" spans="1:17" ht="15" customHeight="1" x14ac:dyDescent="0.25">
      <c r="A74" s="10"/>
      <c r="B74" s="10"/>
      <c r="C74" s="10"/>
      <c r="D74" s="10"/>
      <c r="E74" s="10"/>
      <c r="F74" s="14"/>
      <c r="G74" s="10"/>
      <c r="H74" s="10"/>
      <c r="I74" s="16"/>
      <c r="J74" s="16"/>
      <c r="K74" s="16"/>
      <c r="L74" s="10"/>
      <c r="M74" s="16"/>
      <c r="N74" s="10"/>
      <c r="O74" s="16"/>
      <c r="P74" s="10"/>
      <c r="Q74" s="10"/>
    </row>
    <row r="75" spans="1:17" ht="15" customHeight="1" x14ac:dyDescent="0.25">
      <c r="A75" s="10"/>
      <c r="B75" s="10"/>
      <c r="C75" s="10"/>
      <c r="D75" s="13"/>
      <c r="E75" s="13"/>
      <c r="F75" s="10"/>
      <c r="G75" s="10"/>
      <c r="H75" s="13"/>
      <c r="I75" s="17"/>
      <c r="J75" s="17"/>
      <c r="K75" s="17"/>
      <c r="L75" s="112"/>
      <c r="M75" s="10"/>
      <c r="N75" s="18"/>
      <c r="O75" s="10"/>
      <c r="P75" s="10"/>
      <c r="Q75" s="10"/>
    </row>
    <row r="76" spans="1:17" ht="15" customHeight="1" x14ac:dyDescent="0.25">
      <c r="A76" s="10"/>
      <c r="B76" s="10"/>
      <c r="C76" s="10"/>
      <c r="D76" s="10"/>
      <c r="E76" s="10"/>
      <c r="F76" s="10"/>
      <c r="G76" s="10"/>
      <c r="H76" s="10"/>
      <c r="I76" s="18"/>
      <c r="J76" s="18"/>
      <c r="K76" s="18"/>
      <c r="L76" s="10"/>
      <c r="M76" s="10"/>
      <c r="N76" s="18"/>
      <c r="O76" s="10"/>
      <c r="P76" s="10"/>
      <c r="Q76" s="10"/>
    </row>
    <row r="77" spans="1:17" ht="15" customHeight="1" x14ac:dyDescent="0.25">
      <c r="A77" s="10"/>
      <c r="B77" s="13"/>
      <c r="C77" s="10"/>
      <c r="D77" s="10"/>
      <c r="E77" s="13"/>
      <c r="F77" s="10"/>
      <c r="G77" s="10"/>
      <c r="H77" s="10"/>
      <c r="I77" s="10"/>
      <c r="J77" s="10"/>
      <c r="K77" s="10"/>
      <c r="L77" s="10"/>
      <c r="M77" s="10"/>
      <c r="N77" s="10"/>
      <c r="O77" s="10"/>
      <c r="P77" s="10"/>
      <c r="Q77" s="10"/>
    </row>
    <row r="78" spans="1:17" ht="15" customHeight="1" x14ac:dyDescent="0.25">
      <c r="A78" s="10"/>
      <c r="B78" s="10"/>
      <c r="C78" s="10"/>
      <c r="D78" s="10"/>
      <c r="E78" s="10"/>
      <c r="F78" s="10"/>
      <c r="G78" s="10"/>
      <c r="H78" s="10"/>
      <c r="I78" s="10"/>
      <c r="J78" s="10"/>
      <c r="K78" s="10"/>
      <c r="L78" s="10"/>
      <c r="M78" s="10"/>
      <c r="N78" s="10"/>
      <c r="O78" s="10"/>
      <c r="P78" s="10"/>
      <c r="Q78" s="10"/>
    </row>
    <row r="79" spans="1:17" ht="15" customHeight="1" x14ac:dyDescent="0.25">
      <c r="A79" s="10"/>
      <c r="B79" s="10"/>
      <c r="C79" s="10"/>
      <c r="D79" s="10"/>
      <c r="E79" s="10"/>
      <c r="F79" s="14"/>
      <c r="G79" s="15"/>
      <c r="H79" s="10"/>
      <c r="I79" s="16"/>
      <c r="J79" s="16"/>
      <c r="K79" s="16"/>
      <c r="L79" s="10"/>
      <c r="M79" s="10"/>
      <c r="N79" s="16"/>
      <c r="O79" s="10"/>
      <c r="P79" s="10"/>
      <c r="Q79" s="10"/>
    </row>
    <row r="80" spans="1:17" ht="15" customHeight="1" x14ac:dyDescent="0.25">
      <c r="A80" s="10"/>
      <c r="B80" s="10"/>
      <c r="C80" s="10"/>
      <c r="D80" s="10"/>
      <c r="E80" s="10"/>
      <c r="F80" s="14"/>
      <c r="G80" s="10"/>
      <c r="H80" s="10"/>
      <c r="I80" s="16"/>
      <c r="J80" s="16"/>
      <c r="K80" s="16"/>
      <c r="L80" s="10"/>
      <c r="M80" s="16"/>
      <c r="N80" s="10"/>
      <c r="O80" s="16"/>
      <c r="P80" s="10"/>
      <c r="Q80" s="10"/>
    </row>
    <row r="81" spans="1:17" ht="15" customHeight="1" x14ac:dyDescent="0.25">
      <c r="A81" s="10"/>
      <c r="B81" s="10"/>
      <c r="C81" s="10"/>
      <c r="D81" s="10"/>
      <c r="E81" s="10"/>
      <c r="F81" s="14"/>
      <c r="G81" s="15"/>
      <c r="H81" s="10"/>
      <c r="I81" s="16"/>
      <c r="J81" s="16"/>
      <c r="K81" s="16"/>
      <c r="L81" s="10"/>
      <c r="M81" s="10"/>
      <c r="N81" s="16"/>
      <c r="O81" s="10"/>
      <c r="P81" s="10"/>
      <c r="Q81" s="10"/>
    </row>
    <row r="82" spans="1:17" ht="15" customHeight="1" x14ac:dyDescent="0.25">
      <c r="A82" s="10"/>
      <c r="B82" s="10"/>
      <c r="C82" s="10"/>
      <c r="D82" s="10"/>
      <c r="E82" s="10"/>
      <c r="F82" s="14"/>
      <c r="G82" s="10"/>
      <c r="H82" s="10"/>
      <c r="I82" s="16"/>
      <c r="J82" s="16"/>
      <c r="K82" s="16"/>
      <c r="L82" s="10"/>
      <c r="M82" s="16"/>
      <c r="N82" s="10"/>
      <c r="O82" s="16"/>
      <c r="P82" s="10"/>
      <c r="Q82" s="10"/>
    </row>
    <row r="83" spans="1:17" ht="15" customHeight="1" x14ac:dyDescent="0.25">
      <c r="A83" s="10"/>
      <c r="B83" s="10"/>
      <c r="C83" s="10"/>
      <c r="D83" s="10"/>
      <c r="E83" s="10"/>
      <c r="F83" s="14"/>
      <c r="G83" s="15"/>
      <c r="H83" s="10"/>
      <c r="I83" s="16"/>
      <c r="J83" s="16"/>
      <c r="K83" s="16"/>
      <c r="L83" s="10"/>
      <c r="M83" s="10"/>
      <c r="N83" s="16"/>
      <c r="O83" s="10"/>
      <c r="P83" s="10"/>
      <c r="Q83" s="10"/>
    </row>
    <row r="84" spans="1:17" ht="15" customHeight="1" x14ac:dyDescent="0.25">
      <c r="A84" s="10"/>
      <c r="B84" s="10"/>
      <c r="C84" s="10"/>
      <c r="D84" s="10"/>
      <c r="E84" s="10"/>
      <c r="F84" s="14"/>
      <c r="G84" s="10"/>
      <c r="H84" s="10"/>
      <c r="I84" s="16"/>
      <c r="J84" s="16"/>
      <c r="K84" s="16"/>
      <c r="L84" s="10"/>
      <c r="M84" s="16"/>
      <c r="N84" s="10"/>
      <c r="O84" s="16"/>
      <c r="P84" s="10"/>
      <c r="Q84" s="10"/>
    </row>
    <row r="85" spans="1:17" ht="15" customHeight="1" x14ac:dyDescent="0.25">
      <c r="A85" s="10"/>
      <c r="B85" s="10"/>
      <c r="C85" s="10"/>
      <c r="D85" s="10"/>
      <c r="E85" s="10"/>
      <c r="F85" s="14"/>
      <c r="G85" s="15"/>
      <c r="H85" s="10"/>
      <c r="I85" s="16"/>
      <c r="J85" s="16"/>
      <c r="K85" s="16"/>
      <c r="L85" s="10"/>
      <c r="M85" s="10"/>
      <c r="N85" s="16"/>
      <c r="O85" s="10"/>
      <c r="P85" s="10"/>
      <c r="Q85" s="10"/>
    </row>
    <row r="86" spans="1:17" ht="15" customHeight="1" x14ac:dyDescent="0.25">
      <c r="A86" s="10"/>
      <c r="B86" s="10"/>
      <c r="C86" s="10"/>
      <c r="D86" s="10"/>
      <c r="E86" s="10"/>
      <c r="F86" s="10"/>
      <c r="G86" s="10"/>
      <c r="H86" s="10"/>
      <c r="I86" s="16"/>
      <c r="J86" s="16"/>
      <c r="K86" s="16"/>
      <c r="L86" s="10"/>
      <c r="M86" s="16"/>
      <c r="N86" s="10"/>
      <c r="O86" s="16"/>
      <c r="P86" s="10"/>
      <c r="Q86" s="10"/>
    </row>
    <row r="87" spans="1:17" ht="15" customHeight="1" x14ac:dyDescent="0.25">
      <c r="A87" s="10"/>
      <c r="B87" s="10"/>
      <c r="C87" s="10"/>
      <c r="D87" s="13"/>
      <c r="E87" s="13"/>
      <c r="F87" s="10"/>
      <c r="G87" s="10"/>
      <c r="H87" s="13"/>
      <c r="I87" s="17"/>
      <c r="J87" s="17"/>
      <c r="K87" s="17"/>
      <c r="L87" s="112"/>
      <c r="M87" s="10"/>
      <c r="N87" s="18"/>
      <c r="O87" s="10"/>
      <c r="P87" s="10"/>
      <c r="Q87" s="10"/>
    </row>
    <row r="88" spans="1:17" ht="15" customHeight="1" x14ac:dyDescent="0.25">
      <c r="A88" s="10"/>
      <c r="B88" s="10"/>
      <c r="C88" s="10"/>
      <c r="D88" s="10"/>
      <c r="E88" s="10"/>
      <c r="F88" s="10"/>
      <c r="G88" s="10"/>
      <c r="H88" s="10"/>
      <c r="I88" s="18"/>
      <c r="J88" s="18"/>
      <c r="K88" s="18"/>
      <c r="L88" s="10"/>
      <c r="M88" s="10"/>
      <c r="N88" s="18"/>
      <c r="O88" s="10"/>
      <c r="P88" s="10"/>
      <c r="Q88" s="10"/>
    </row>
    <row r="89" spans="1:17" ht="15" customHeight="1" x14ac:dyDescent="0.25">
      <c r="A89" s="10"/>
      <c r="B89" s="13"/>
      <c r="C89" s="10"/>
      <c r="D89" s="10"/>
      <c r="E89" s="13"/>
      <c r="F89" s="10"/>
      <c r="G89" s="10"/>
      <c r="H89" s="10"/>
      <c r="I89" s="10"/>
      <c r="J89" s="10"/>
      <c r="K89" s="10"/>
      <c r="L89" s="10"/>
      <c r="M89" s="10"/>
      <c r="N89" s="10"/>
      <c r="O89" s="10"/>
      <c r="P89" s="10"/>
      <c r="Q89" s="10"/>
    </row>
    <row r="90" spans="1:17" ht="15" customHeight="1" x14ac:dyDescent="0.25">
      <c r="A90" s="10"/>
      <c r="B90" s="10"/>
      <c r="C90" s="10"/>
      <c r="D90" s="10"/>
      <c r="E90" s="10"/>
      <c r="F90" s="10"/>
      <c r="G90" s="10"/>
      <c r="H90" s="10"/>
      <c r="I90" s="10"/>
      <c r="J90" s="10"/>
      <c r="K90" s="10"/>
      <c r="L90" s="10"/>
      <c r="M90" s="10"/>
      <c r="N90" s="10"/>
      <c r="O90" s="10"/>
      <c r="P90" s="10"/>
      <c r="Q90" s="10"/>
    </row>
    <row r="91" spans="1:17" ht="15" customHeight="1" x14ac:dyDescent="0.25">
      <c r="A91" s="10"/>
      <c r="B91" s="10"/>
      <c r="C91" s="10"/>
      <c r="D91" s="10"/>
      <c r="E91" s="10"/>
      <c r="F91" s="14"/>
      <c r="G91" s="15"/>
      <c r="H91" s="10"/>
      <c r="I91" s="16"/>
      <c r="J91" s="16"/>
      <c r="K91" s="16"/>
      <c r="L91" s="10"/>
      <c r="M91" s="10"/>
      <c r="N91" s="16"/>
      <c r="O91" s="10"/>
      <c r="P91" s="10"/>
      <c r="Q91" s="10"/>
    </row>
    <row r="92" spans="1:17" ht="15" customHeight="1" x14ac:dyDescent="0.25">
      <c r="A92" s="10"/>
      <c r="B92" s="10"/>
      <c r="C92" s="10"/>
      <c r="D92" s="10"/>
      <c r="E92" s="10"/>
      <c r="F92" s="14"/>
      <c r="G92" s="10"/>
      <c r="H92" s="10"/>
      <c r="I92" s="16"/>
      <c r="J92" s="16"/>
      <c r="K92" s="16"/>
      <c r="L92" s="10"/>
      <c r="M92" s="16"/>
      <c r="N92" s="10"/>
      <c r="O92" s="16"/>
      <c r="P92" s="10"/>
      <c r="Q92" s="10"/>
    </row>
    <row r="93" spans="1:17" ht="15" customHeight="1" x14ac:dyDescent="0.25">
      <c r="A93" s="10"/>
      <c r="B93" s="10"/>
      <c r="C93" s="10"/>
      <c r="D93" s="10"/>
      <c r="E93" s="10"/>
      <c r="F93" s="14"/>
      <c r="G93" s="15"/>
      <c r="H93" s="10"/>
      <c r="I93" s="16"/>
      <c r="J93" s="16"/>
      <c r="K93" s="16"/>
      <c r="L93" s="10"/>
      <c r="M93" s="10"/>
      <c r="N93" s="16"/>
      <c r="O93" s="10"/>
      <c r="P93" s="10"/>
      <c r="Q93" s="10"/>
    </row>
    <row r="94" spans="1:17" ht="15" customHeight="1" x14ac:dyDescent="0.25">
      <c r="A94" s="10"/>
      <c r="B94" s="10"/>
      <c r="C94" s="10"/>
      <c r="D94" s="10"/>
      <c r="E94" s="10"/>
      <c r="F94" s="14"/>
      <c r="G94" s="10"/>
      <c r="H94" s="10"/>
      <c r="I94" s="16"/>
      <c r="J94" s="16"/>
      <c r="K94" s="16"/>
      <c r="L94" s="10"/>
      <c r="M94" s="16"/>
      <c r="N94" s="10"/>
      <c r="O94" s="16"/>
      <c r="P94" s="10"/>
      <c r="Q94" s="10"/>
    </row>
    <row r="95" spans="1:17" ht="15" customHeight="1" x14ac:dyDescent="0.25">
      <c r="A95" s="10"/>
      <c r="B95" s="10"/>
      <c r="C95" s="10"/>
      <c r="D95" s="10"/>
      <c r="E95" s="10"/>
      <c r="F95" s="14"/>
      <c r="G95" s="15"/>
      <c r="H95" s="10"/>
      <c r="I95" s="16"/>
      <c r="J95" s="16"/>
      <c r="K95" s="16"/>
      <c r="L95" s="10"/>
      <c r="M95" s="10"/>
      <c r="N95" s="16"/>
      <c r="O95" s="10"/>
      <c r="P95" s="10"/>
      <c r="Q95" s="10"/>
    </row>
    <row r="96" spans="1:17" ht="15" customHeight="1" x14ac:dyDescent="0.25">
      <c r="A96" s="10"/>
      <c r="B96" s="10"/>
      <c r="C96" s="10"/>
      <c r="D96" s="10"/>
      <c r="E96" s="10"/>
      <c r="F96" s="14"/>
      <c r="G96" s="10"/>
      <c r="H96" s="10"/>
      <c r="I96" s="16"/>
      <c r="J96" s="16"/>
      <c r="K96" s="16"/>
      <c r="L96" s="10"/>
      <c r="M96" s="16"/>
      <c r="N96" s="10"/>
      <c r="O96" s="16"/>
      <c r="P96" s="10"/>
      <c r="Q96" s="10"/>
    </row>
    <row r="97" spans="1:17" ht="15" customHeight="1" x14ac:dyDescent="0.25">
      <c r="A97" s="10"/>
      <c r="B97" s="10"/>
      <c r="C97" s="10"/>
      <c r="D97" s="10"/>
      <c r="E97" s="10"/>
      <c r="F97" s="14"/>
      <c r="G97" s="15"/>
      <c r="H97" s="10"/>
      <c r="I97" s="16"/>
      <c r="J97" s="16"/>
      <c r="K97" s="16"/>
      <c r="L97" s="10"/>
      <c r="M97" s="10"/>
      <c r="N97" s="16"/>
      <c r="O97" s="10"/>
      <c r="P97" s="10"/>
      <c r="Q97" s="10"/>
    </row>
    <row r="98" spans="1:17" ht="15" customHeight="1" x14ac:dyDescent="0.25">
      <c r="A98" s="10"/>
      <c r="B98" s="10"/>
      <c r="C98" s="10"/>
      <c r="D98" s="10"/>
      <c r="E98" s="10"/>
      <c r="F98" s="14"/>
      <c r="G98" s="10"/>
      <c r="H98" s="10"/>
      <c r="I98" s="16"/>
      <c r="J98" s="16"/>
      <c r="K98" s="16"/>
      <c r="L98" s="10"/>
      <c r="M98" s="16"/>
      <c r="N98" s="10"/>
      <c r="O98" s="16"/>
      <c r="P98" s="10"/>
      <c r="Q98" s="10"/>
    </row>
    <row r="99" spans="1:17" ht="15" customHeight="1" x14ac:dyDescent="0.25">
      <c r="A99" s="10"/>
      <c r="B99" s="10"/>
      <c r="C99" s="10"/>
      <c r="D99" s="10"/>
      <c r="E99" s="10"/>
      <c r="F99" s="14"/>
      <c r="G99" s="15"/>
      <c r="H99" s="10"/>
      <c r="I99" s="16"/>
      <c r="J99" s="16"/>
      <c r="K99" s="16"/>
      <c r="L99" s="10"/>
      <c r="M99" s="10"/>
      <c r="N99" s="16"/>
      <c r="O99" s="10"/>
      <c r="P99" s="10"/>
      <c r="Q99" s="10"/>
    </row>
    <row r="100" spans="1:17" ht="15" customHeight="1" x14ac:dyDescent="0.25">
      <c r="A100" s="10"/>
      <c r="B100" s="10"/>
      <c r="C100" s="10"/>
      <c r="D100" s="10"/>
      <c r="E100" s="10"/>
      <c r="F100" s="14"/>
      <c r="G100" s="10"/>
      <c r="H100" s="10"/>
      <c r="I100" s="16"/>
      <c r="J100" s="16"/>
      <c r="K100" s="16"/>
      <c r="L100" s="10"/>
      <c r="M100" s="16"/>
      <c r="N100" s="10"/>
      <c r="O100" s="16"/>
      <c r="P100" s="10"/>
      <c r="Q100" s="10"/>
    </row>
    <row r="101" spans="1:17" ht="15" customHeight="1" x14ac:dyDescent="0.25">
      <c r="A101" s="10"/>
      <c r="B101" s="10"/>
      <c r="C101" s="10"/>
      <c r="D101" s="10"/>
      <c r="E101" s="10"/>
      <c r="F101" s="14"/>
      <c r="G101" s="15"/>
      <c r="H101" s="10"/>
      <c r="I101" s="16"/>
      <c r="J101" s="16"/>
      <c r="K101" s="16"/>
      <c r="L101" s="10"/>
      <c r="M101" s="10"/>
      <c r="N101" s="16"/>
      <c r="O101" s="10"/>
      <c r="P101" s="10"/>
      <c r="Q101" s="10"/>
    </row>
    <row r="102" spans="1:17" ht="15" customHeight="1" x14ac:dyDescent="0.25">
      <c r="A102" s="10"/>
      <c r="B102" s="10"/>
      <c r="C102" s="10"/>
      <c r="D102" s="10"/>
      <c r="E102" s="10"/>
      <c r="F102" s="14"/>
      <c r="G102" s="10"/>
      <c r="H102" s="10"/>
      <c r="I102" s="16"/>
      <c r="J102" s="16"/>
      <c r="K102" s="16"/>
      <c r="L102" s="10"/>
      <c r="M102" s="16"/>
      <c r="N102" s="10"/>
      <c r="O102" s="16"/>
      <c r="P102" s="10"/>
      <c r="Q102" s="10"/>
    </row>
    <row r="103" spans="1:17" ht="15" customHeight="1" x14ac:dyDescent="0.25">
      <c r="A103" s="10"/>
      <c r="B103" s="10"/>
      <c r="C103" s="10"/>
      <c r="D103" s="10"/>
      <c r="E103" s="10"/>
      <c r="F103" s="14"/>
      <c r="G103" s="15"/>
      <c r="H103" s="10"/>
      <c r="I103" s="16"/>
      <c r="J103" s="16"/>
      <c r="K103" s="16"/>
      <c r="L103" s="10"/>
      <c r="M103" s="10"/>
      <c r="N103" s="16"/>
      <c r="O103" s="10"/>
      <c r="P103" s="10"/>
      <c r="Q103" s="10"/>
    </row>
    <row r="104" spans="1:17" ht="15" customHeight="1" x14ac:dyDescent="0.25">
      <c r="A104" s="10"/>
      <c r="B104" s="10"/>
      <c r="C104" s="10"/>
      <c r="D104" s="10"/>
      <c r="E104" s="10"/>
      <c r="F104" s="14"/>
      <c r="G104" s="10"/>
      <c r="H104" s="10"/>
      <c r="I104" s="16"/>
      <c r="J104" s="16"/>
      <c r="K104" s="16"/>
      <c r="L104" s="10"/>
      <c r="M104" s="16"/>
      <c r="N104" s="10"/>
      <c r="O104" s="16"/>
      <c r="P104" s="10"/>
      <c r="Q104" s="10"/>
    </row>
    <row r="105" spans="1:17" ht="15" customHeight="1" x14ac:dyDescent="0.25">
      <c r="A105" s="10"/>
      <c r="B105" s="10"/>
      <c r="C105" s="10"/>
      <c r="D105" s="10"/>
      <c r="E105" s="10"/>
      <c r="F105" s="14"/>
      <c r="G105" s="15"/>
      <c r="H105" s="10"/>
      <c r="I105" s="16"/>
      <c r="J105" s="16"/>
      <c r="K105" s="16"/>
      <c r="L105" s="10"/>
      <c r="M105" s="10"/>
      <c r="N105" s="16"/>
      <c r="O105" s="10"/>
      <c r="P105" s="10"/>
      <c r="Q105" s="10"/>
    </row>
    <row r="106" spans="1:17" ht="15" customHeight="1" x14ac:dyDescent="0.25">
      <c r="A106" s="10"/>
      <c r="B106" s="10"/>
      <c r="C106" s="10"/>
      <c r="D106" s="10"/>
      <c r="E106" s="10"/>
      <c r="F106" s="14"/>
      <c r="G106" s="10"/>
      <c r="H106" s="10"/>
      <c r="I106" s="16"/>
      <c r="J106" s="16"/>
      <c r="K106" s="16"/>
      <c r="L106" s="10"/>
      <c r="M106" s="16"/>
      <c r="N106" s="10"/>
      <c r="O106" s="16"/>
      <c r="P106" s="10"/>
      <c r="Q106" s="10"/>
    </row>
    <row r="107" spans="1:17" ht="15" customHeight="1" x14ac:dyDescent="0.25">
      <c r="A107" s="10"/>
      <c r="B107" s="10"/>
      <c r="C107" s="10"/>
      <c r="D107" s="10"/>
      <c r="E107" s="10"/>
      <c r="F107" s="14"/>
      <c r="G107" s="15"/>
      <c r="H107" s="10"/>
      <c r="I107" s="16"/>
      <c r="J107" s="16"/>
      <c r="K107" s="16"/>
      <c r="L107" s="10"/>
      <c r="M107" s="10"/>
      <c r="N107" s="16"/>
      <c r="O107" s="10"/>
      <c r="P107" s="10"/>
      <c r="Q107" s="10"/>
    </row>
    <row r="108" spans="1:17" ht="15" customHeight="1" x14ac:dyDescent="0.25">
      <c r="A108" s="10"/>
      <c r="B108" s="10"/>
      <c r="C108" s="10"/>
      <c r="D108" s="10"/>
      <c r="E108" s="10"/>
      <c r="F108" s="14"/>
      <c r="G108" s="10"/>
      <c r="H108" s="10"/>
      <c r="I108" s="16"/>
      <c r="J108" s="16"/>
      <c r="K108" s="16"/>
      <c r="L108" s="10"/>
      <c r="M108" s="16"/>
      <c r="N108" s="10"/>
      <c r="O108" s="16"/>
      <c r="P108" s="10"/>
      <c r="Q108" s="10"/>
    </row>
    <row r="109" spans="1:17" ht="15" customHeight="1" x14ac:dyDescent="0.25">
      <c r="A109" s="10"/>
      <c r="B109" s="10"/>
      <c r="C109" s="10"/>
      <c r="D109" s="10"/>
      <c r="E109" s="10"/>
      <c r="F109" s="14"/>
      <c r="G109" s="15"/>
      <c r="H109" s="10"/>
      <c r="I109" s="16"/>
      <c r="J109" s="16"/>
      <c r="K109" s="16"/>
      <c r="L109" s="10"/>
      <c r="M109" s="10"/>
      <c r="N109" s="16"/>
      <c r="O109" s="10"/>
      <c r="P109" s="10"/>
      <c r="Q109" s="10"/>
    </row>
    <row r="110" spans="1:17" ht="15" customHeight="1" x14ac:dyDescent="0.25">
      <c r="A110" s="10"/>
      <c r="B110" s="10"/>
      <c r="C110" s="10"/>
      <c r="D110" s="10"/>
      <c r="E110" s="10"/>
      <c r="F110" s="14"/>
      <c r="G110" s="10"/>
      <c r="H110" s="10"/>
      <c r="I110" s="16"/>
      <c r="J110" s="16"/>
      <c r="K110" s="16"/>
      <c r="L110" s="10"/>
      <c r="M110" s="16"/>
      <c r="N110" s="10"/>
      <c r="O110" s="16"/>
      <c r="P110" s="10"/>
      <c r="Q110" s="10"/>
    </row>
    <row r="111" spans="1:17" ht="15" customHeight="1" x14ac:dyDescent="0.25">
      <c r="A111" s="10"/>
      <c r="B111" s="10"/>
      <c r="C111" s="10"/>
      <c r="D111" s="10"/>
      <c r="E111" s="10"/>
      <c r="F111" s="14"/>
      <c r="G111" s="15"/>
      <c r="H111" s="10"/>
      <c r="I111" s="16"/>
      <c r="J111" s="16"/>
      <c r="K111" s="16"/>
      <c r="L111" s="10"/>
      <c r="M111" s="10"/>
      <c r="N111" s="16"/>
      <c r="O111" s="10"/>
      <c r="P111" s="10"/>
      <c r="Q111" s="10"/>
    </row>
    <row r="112" spans="1:17" ht="15" customHeight="1" x14ac:dyDescent="0.25">
      <c r="A112" s="10"/>
      <c r="B112" s="10"/>
      <c r="C112" s="10"/>
      <c r="D112" s="10"/>
      <c r="E112" s="10"/>
      <c r="F112" s="14"/>
      <c r="G112" s="10"/>
      <c r="H112" s="10"/>
      <c r="I112" s="16"/>
      <c r="J112" s="16"/>
      <c r="K112" s="16"/>
      <c r="L112" s="10"/>
      <c r="M112" s="16"/>
      <c r="N112" s="10"/>
      <c r="O112" s="16"/>
      <c r="P112" s="10"/>
      <c r="Q112" s="10"/>
    </row>
    <row r="113" spans="1:17" ht="15" customHeight="1" x14ac:dyDescent="0.25">
      <c r="A113" s="10"/>
      <c r="B113" s="10"/>
      <c r="C113" s="10"/>
      <c r="D113" s="10"/>
      <c r="E113" s="10"/>
      <c r="F113" s="14"/>
      <c r="G113" s="15"/>
      <c r="H113" s="10"/>
      <c r="I113" s="16"/>
      <c r="J113" s="16"/>
      <c r="K113" s="16"/>
      <c r="L113" s="10"/>
      <c r="M113" s="10"/>
      <c r="N113" s="16"/>
      <c r="O113" s="10"/>
      <c r="P113" s="10"/>
      <c r="Q113" s="10"/>
    </row>
    <row r="114" spans="1:17" ht="15" customHeight="1" x14ac:dyDescent="0.25">
      <c r="A114" s="10"/>
      <c r="B114" s="10"/>
      <c r="C114" s="10"/>
      <c r="D114" s="10"/>
      <c r="E114" s="10"/>
      <c r="F114" s="14"/>
      <c r="G114" s="10"/>
      <c r="H114" s="10"/>
      <c r="I114" s="16"/>
      <c r="J114" s="16"/>
      <c r="K114" s="16"/>
      <c r="L114" s="10"/>
      <c r="M114" s="16"/>
      <c r="N114" s="10"/>
      <c r="O114" s="16"/>
      <c r="P114" s="10"/>
      <c r="Q114" s="10"/>
    </row>
    <row r="115" spans="1:17" ht="15" customHeight="1" x14ac:dyDescent="0.25">
      <c r="A115" s="10"/>
      <c r="B115" s="10"/>
      <c r="C115" s="10"/>
      <c r="D115" s="10"/>
      <c r="E115" s="10"/>
      <c r="F115" s="14"/>
      <c r="G115" s="15"/>
      <c r="H115" s="10"/>
      <c r="I115" s="16"/>
      <c r="J115" s="16"/>
      <c r="K115" s="16"/>
      <c r="L115" s="10"/>
      <c r="M115" s="10"/>
      <c r="N115" s="16"/>
      <c r="O115" s="10"/>
      <c r="P115" s="10"/>
      <c r="Q115" s="10"/>
    </row>
    <row r="116" spans="1:17" ht="15" customHeight="1" x14ac:dyDescent="0.25">
      <c r="A116" s="10"/>
      <c r="B116" s="10"/>
      <c r="C116" s="10"/>
      <c r="D116" s="10"/>
      <c r="E116" s="10"/>
      <c r="F116" s="14"/>
      <c r="G116" s="10"/>
      <c r="H116" s="10"/>
      <c r="I116" s="16"/>
      <c r="J116" s="16"/>
      <c r="K116" s="16"/>
      <c r="L116" s="10"/>
      <c r="M116" s="16"/>
      <c r="N116" s="10"/>
      <c r="O116" s="16"/>
      <c r="P116" s="10"/>
      <c r="Q116" s="10"/>
    </row>
    <row r="117" spans="1:17" ht="15" customHeight="1" x14ac:dyDescent="0.25">
      <c r="A117" s="10"/>
      <c r="B117" s="10"/>
      <c r="C117" s="10"/>
      <c r="D117" s="10"/>
      <c r="E117" s="10"/>
      <c r="F117" s="14"/>
      <c r="G117" s="15"/>
      <c r="H117" s="10"/>
      <c r="I117" s="16"/>
      <c r="J117" s="16"/>
      <c r="K117" s="16"/>
      <c r="L117" s="10"/>
      <c r="M117" s="10"/>
      <c r="N117" s="16"/>
      <c r="O117" s="10"/>
      <c r="P117" s="10"/>
      <c r="Q117" s="10"/>
    </row>
    <row r="118" spans="1:17" ht="15" customHeight="1" x14ac:dyDescent="0.25">
      <c r="A118" s="10"/>
      <c r="B118" s="10"/>
      <c r="C118" s="10"/>
      <c r="D118" s="10"/>
      <c r="E118" s="10"/>
      <c r="F118" s="14"/>
      <c r="G118" s="10"/>
      <c r="H118" s="10"/>
      <c r="I118" s="16"/>
      <c r="J118" s="16"/>
      <c r="K118" s="16"/>
      <c r="L118" s="10"/>
      <c r="M118" s="16"/>
      <c r="N118" s="10"/>
      <c r="O118" s="16"/>
      <c r="P118" s="10"/>
      <c r="Q118" s="10"/>
    </row>
    <row r="119" spans="1:17" ht="15" customHeight="1" x14ac:dyDescent="0.25">
      <c r="A119" s="10"/>
      <c r="B119" s="10"/>
      <c r="C119" s="10"/>
      <c r="D119" s="10"/>
      <c r="E119" s="10"/>
      <c r="F119" s="14"/>
      <c r="G119" s="15"/>
      <c r="H119" s="10"/>
      <c r="I119" s="16"/>
      <c r="J119" s="16"/>
      <c r="K119" s="16"/>
      <c r="L119" s="10"/>
      <c r="M119" s="10"/>
      <c r="N119" s="16"/>
      <c r="O119" s="10"/>
      <c r="P119" s="10"/>
      <c r="Q119" s="10"/>
    </row>
    <row r="120" spans="1:17" ht="15" customHeight="1" x14ac:dyDescent="0.25">
      <c r="A120" s="10"/>
      <c r="B120" s="10"/>
      <c r="C120" s="10"/>
      <c r="D120" s="10"/>
      <c r="E120" s="10"/>
      <c r="F120" s="14"/>
      <c r="G120" s="10"/>
      <c r="H120" s="10"/>
      <c r="I120" s="16"/>
      <c r="J120" s="16"/>
      <c r="K120" s="16"/>
      <c r="L120" s="10"/>
      <c r="M120" s="16"/>
      <c r="N120" s="10"/>
      <c r="O120" s="16"/>
      <c r="P120" s="10"/>
      <c r="Q120" s="10"/>
    </row>
    <row r="121" spans="1:17" ht="15" customHeight="1" x14ac:dyDescent="0.25">
      <c r="A121" s="10"/>
      <c r="B121" s="10"/>
      <c r="C121" s="10"/>
      <c r="D121" s="10"/>
      <c r="E121" s="10"/>
      <c r="F121" s="14"/>
      <c r="G121" s="15"/>
      <c r="H121" s="10"/>
      <c r="I121" s="16"/>
      <c r="J121" s="16"/>
      <c r="K121" s="16"/>
      <c r="L121" s="10"/>
      <c r="M121" s="10"/>
      <c r="N121" s="16"/>
      <c r="O121" s="10"/>
      <c r="P121" s="10"/>
      <c r="Q121" s="10"/>
    </row>
    <row r="122" spans="1:17" ht="15" customHeight="1" x14ac:dyDescent="0.25">
      <c r="A122" s="10"/>
      <c r="B122" s="10"/>
      <c r="C122" s="10"/>
      <c r="D122" s="10"/>
      <c r="E122" s="10"/>
      <c r="F122" s="14"/>
      <c r="G122" s="10"/>
      <c r="H122" s="10"/>
      <c r="I122" s="16"/>
      <c r="J122" s="16"/>
      <c r="K122" s="16"/>
      <c r="L122" s="10"/>
      <c r="M122" s="16"/>
      <c r="N122" s="10"/>
      <c r="O122" s="16"/>
      <c r="P122" s="10"/>
      <c r="Q122" s="10"/>
    </row>
    <row r="123" spans="1:17" ht="15" customHeight="1" x14ac:dyDescent="0.25">
      <c r="A123" s="10"/>
      <c r="B123" s="10"/>
      <c r="C123" s="10"/>
      <c r="D123" s="10"/>
      <c r="E123" s="10"/>
      <c r="F123" s="14"/>
      <c r="G123" s="15"/>
      <c r="H123" s="10"/>
      <c r="I123" s="16"/>
      <c r="J123" s="16"/>
      <c r="K123" s="16"/>
      <c r="L123" s="10"/>
      <c r="M123" s="10"/>
      <c r="N123" s="16"/>
      <c r="O123" s="10"/>
      <c r="P123" s="10"/>
      <c r="Q123" s="10"/>
    </row>
    <row r="124" spans="1:17" ht="15" customHeight="1" x14ac:dyDescent="0.25">
      <c r="A124" s="10"/>
      <c r="B124" s="10"/>
      <c r="C124" s="10"/>
      <c r="D124" s="10"/>
      <c r="E124" s="10"/>
      <c r="F124" s="14"/>
      <c r="G124" s="10"/>
      <c r="H124" s="10"/>
      <c r="I124" s="16"/>
      <c r="J124" s="16"/>
      <c r="K124" s="16"/>
      <c r="L124" s="10"/>
      <c r="M124" s="16"/>
      <c r="N124" s="10"/>
      <c r="O124" s="16"/>
      <c r="P124" s="10"/>
      <c r="Q124" s="10"/>
    </row>
    <row r="125" spans="1:17" ht="15" customHeight="1" x14ac:dyDescent="0.25">
      <c r="A125" s="10"/>
      <c r="B125" s="10"/>
      <c r="C125" s="10"/>
      <c r="D125" s="10"/>
      <c r="E125" s="10"/>
      <c r="F125" s="14"/>
      <c r="G125" s="15"/>
      <c r="H125" s="10"/>
      <c r="I125" s="16"/>
      <c r="J125" s="16"/>
      <c r="K125" s="16"/>
      <c r="L125" s="10"/>
      <c r="M125" s="10"/>
      <c r="N125" s="16"/>
      <c r="O125" s="10"/>
      <c r="P125" s="10"/>
      <c r="Q125" s="10"/>
    </row>
    <row r="126" spans="1:17" ht="15" customHeight="1" x14ac:dyDescent="0.25">
      <c r="A126" s="10"/>
      <c r="B126" s="10"/>
      <c r="C126" s="10"/>
      <c r="D126" s="10"/>
      <c r="E126" s="10"/>
      <c r="F126" s="14"/>
      <c r="G126" s="10"/>
      <c r="H126" s="10"/>
      <c r="I126" s="16"/>
      <c r="J126" s="16"/>
      <c r="K126" s="16"/>
      <c r="L126" s="10"/>
      <c r="M126" s="16"/>
      <c r="N126" s="10"/>
      <c r="O126" s="16"/>
      <c r="P126" s="10"/>
      <c r="Q126" s="10"/>
    </row>
    <row r="127" spans="1:17" ht="15" customHeight="1" x14ac:dyDescent="0.25">
      <c r="A127" s="10"/>
      <c r="B127" s="10"/>
      <c r="C127" s="10"/>
      <c r="D127" s="10"/>
      <c r="E127" s="10"/>
      <c r="F127" s="14"/>
      <c r="G127" s="15"/>
      <c r="H127" s="10"/>
      <c r="I127" s="16"/>
      <c r="J127" s="16"/>
      <c r="K127" s="16"/>
      <c r="L127" s="10"/>
      <c r="M127" s="10"/>
      <c r="N127" s="16"/>
      <c r="O127" s="10"/>
      <c r="P127" s="10"/>
      <c r="Q127" s="10"/>
    </row>
    <row r="128" spans="1:17" ht="15" customHeight="1" x14ac:dyDescent="0.25">
      <c r="A128" s="10"/>
      <c r="B128" s="10"/>
      <c r="C128" s="10"/>
      <c r="D128" s="10"/>
      <c r="E128" s="10"/>
      <c r="F128" s="14"/>
      <c r="G128" s="10"/>
      <c r="H128" s="10"/>
      <c r="I128" s="16"/>
      <c r="J128" s="16"/>
      <c r="K128" s="16"/>
      <c r="L128" s="10"/>
      <c r="M128" s="16"/>
      <c r="N128" s="10"/>
      <c r="O128" s="16"/>
      <c r="P128" s="10"/>
      <c r="Q128" s="10"/>
    </row>
    <row r="129" spans="1:17" ht="15" customHeight="1" x14ac:dyDescent="0.25">
      <c r="A129" s="10"/>
      <c r="B129" s="10"/>
      <c r="C129" s="10"/>
      <c r="D129" s="10"/>
      <c r="E129" s="10"/>
      <c r="F129" s="14"/>
      <c r="G129" s="15"/>
      <c r="H129" s="10"/>
      <c r="I129" s="16"/>
      <c r="J129" s="16"/>
      <c r="K129" s="16"/>
      <c r="L129" s="10"/>
      <c r="M129" s="10"/>
      <c r="N129" s="16"/>
      <c r="O129" s="10"/>
      <c r="P129" s="10"/>
      <c r="Q129" s="10"/>
    </row>
    <row r="130" spans="1:17" ht="15" customHeight="1" x14ac:dyDescent="0.25">
      <c r="A130" s="10"/>
      <c r="B130" s="10"/>
      <c r="C130" s="10"/>
      <c r="D130" s="10"/>
      <c r="E130" s="10"/>
      <c r="F130" s="14"/>
      <c r="G130" s="10"/>
      <c r="H130" s="10"/>
      <c r="I130" s="16"/>
      <c r="J130" s="16"/>
      <c r="K130" s="16"/>
      <c r="L130" s="10"/>
      <c r="M130" s="16"/>
      <c r="N130" s="10"/>
      <c r="O130" s="16"/>
      <c r="P130" s="10"/>
      <c r="Q130" s="10"/>
    </row>
    <row r="131" spans="1:17" ht="15" customHeight="1" x14ac:dyDescent="0.25">
      <c r="A131" s="10"/>
      <c r="B131" s="10"/>
      <c r="C131" s="10"/>
      <c r="D131" s="10"/>
      <c r="E131" s="10"/>
      <c r="F131" s="14"/>
      <c r="G131" s="15"/>
      <c r="H131" s="10"/>
      <c r="I131" s="16"/>
      <c r="J131" s="16"/>
      <c r="K131" s="16"/>
      <c r="L131" s="10"/>
      <c r="M131" s="10"/>
      <c r="N131" s="16"/>
      <c r="O131" s="10"/>
      <c r="P131" s="10"/>
      <c r="Q131" s="10"/>
    </row>
    <row r="132" spans="1:17" ht="15" customHeight="1" x14ac:dyDescent="0.25">
      <c r="A132" s="10"/>
      <c r="B132" s="10"/>
      <c r="C132" s="10"/>
      <c r="D132" s="10"/>
      <c r="E132" s="10"/>
      <c r="F132" s="14"/>
      <c r="G132" s="10"/>
      <c r="H132" s="10"/>
      <c r="I132" s="16"/>
      <c r="J132" s="16"/>
      <c r="K132" s="16"/>
      <c r="L132" s="10"/>
      <c r="M132" s="16"/>
      <c r="N132" s="10"/>
      <c r="O132" s="16"/>
      <c r="P132" s="10"/>
      <c r="Q132" s="10"/>
    </row>
    <row r="133" spans="1:17" ht="15" customHeight="1" x14ac:dyDescent="0.25">
      <c r="A133" s="10"/>
      <c r="B133" s="10"/>
      <c r="C133" s="10"/>
      <c r="D133" s="10"/>
      <c r="E133" s="10"/>
      <c r="F133" s="14"/>
      <c r="G133" s="15"/>
      <c r="H133" s="10"/>
      <c r="I133" s="16"/>
      <c r="J133" s="16"/>
      <c r="K133" s="16"/>
      <c r="L133" s="10"/>
      <c r="M133" s="10"/>
      <c r="N133" s="16"/>
      <c r="O133" s="10"/>
      <c r="P133" s="10"/>
      <c r="Q133" s="10"/>
    </row>
    <row r="134" spans="1:17" ht="15" customHeight="1" x14ac:dyDescent="0.25">
      <c r="A134" s="10"/>
      <c r="B134" s="10"/>
      <c r="C134" s="10"/>
      <c r="D134" s="10"/>
      <c r="E134" s="10"/>
      <c r="F134" s="14"/>
      <c r="G134" s="10"/>
      <c r="H134" s="10"/>
      <c r="I134" s="16"/>
      <c r="J134" s="16"/>
      <c r="K134" s="16"/>
      <c r="L134" s="10"/>
      <c r="M134" s="16"/>
      <c r="N134" s="10"/>
      <c r="O134" s="16"/>
      <c r="P134" s="10"/>
      <c r="Q134" s="10"/>
    </row>
    <row r="135" spans="1:17" ht="15" customHeight="1" x14ac:dyDescent="0.25">
      <c r="A135" s="10"/>
      <c r="B135" s="10"/>
      <c r="C135" s="10"/>
      <c r="D135" s="10"/>
      <c r="E135" s="10"/>
      <c r="F135" s="14"/>
      <c r="G135" s="15"/>
      <c r="H135" s="10"/>
      <c r="I135" s="16"/>
      <c r="J135" s="16"/>
      <c r="K135" s="16"/>
      <c r="L135" s="10"/>
      <c r="M135" s="10"/>
      <c r="N135" s="16"/>
      <c r="O135" s="10"/>
      <c r="P135" s="10"/>
      <c r="Q135" s="10"/>
    </row>
    <row r="136" spans="1:17" ht="15" customHeight="1" x14ac:dyDescent="0.25">
      <c r="A136" s="10"/>
      <c r="B136" s="10"/>
      <c r="C136" s="10"/>
      <c r="D136" s="10"/>
      <c r="E136" s="10"/>
      <c r="F136" s="14"/>
      <c r="G136" s="10"/>
      <c r="H136" s="10"/>
      <c r="I136" s="16"/>
      <c r="J136" s="16"/>
      <c r="K136" s="16"/>
      <c r="L136" s="10"/>
      <c r="M136" s="16"/>
      <c r="N136" s="10"/>
      <c r="O136" s="16"/>
      <c r="P136" s="10"/>
      <c r="Q136" s="10"/>
    </row>
    <row r="137" spans="1:17" ht="15" customHeight="1" x14ac:dyDescent="0.25">
      <c r="A137" s="10"/>
      <c r="B137" s="10"/>
      <c r="C137" s="10"/>
      <c r="D137" s="10"/>
      <c r="E137" s="10"/>
      <c r="F137" s="14"/>
      <c r="G137" s="15"/>
      <c r="H137" s="10"/>
      <c r="I137" s="16"/>
      <c r="J137" s="16"/>
      <c r="K137" s="16"/>
      <c r="L137" s="10"/>
      <c r="M137" s="10"/>
      <c r="N137" s="16"/>
      <c r="O137" s="10"/>
      <c r="P137" s="10"/>
      <c r="Q137" s="10"/>
    </row>
    <row r="138" spans="1:17" ht="15" customHeight="1" x14ac:dyDescent="0.25">
      <c r="A138" s="10"/>
      <c r="B138" s="10"/>
      <c r="C138" s="10"/>
      <c r="D138" s="10"/>
      <c r="E138" s="10"/>
      <c r="F138" s="14"/>
      <c r="G138" s="10"/>
      <c r="H138" s="10"/>
      <c r="I138" s="16"/>
      <c r="J138" s="16"/>
      <c r="K138" s="16"/>
      <c r="L138" s="10"/>
      <c r="M138" s="16"/>
      <c r="N138" s="10"/>
      <c r="O138" s="16"/>
      <c r="P138" s="10"/>
      <c r="Q138" s="10"/>
    </row>
    <row r="139" spans="1:17" ht="15" customHeight="1" x14ac:dyDescent="0.25">
      <c r="A139" s="10"/>
      <c r="B139" s="10"/>
      <c r="C139" s="10"/>
      <c r="D139" s="10"/>
      <c r="E139" s="10"/>
      <c r="F139" s="14"/>
      <c r="G139" s="15"/>
      <c r="H139" s="10"/>
      <c r="I139" s="16"/>
      <c r="J139" s="16"/>
      <c r="K139" s="16"/>
      <c r="L139" s="10"/>
      <c r="M139" s="10"/>
      <c r="N139" s="16"/>
      <c r="O139" s="10"/>
      <c r="P139" s="10"/>
      <c r="Q139" s="10"/>
    </row>
    <row r="140" spans="1:17" ht="15" customHeight="1" x14ac:dyDescent="0.25">
      <c r="A140" s="10"/>
      <c r="B140" s="10"/>
      <c r="C140" s="10"/>
      <c r="D140" s="10"/>
      <c r="E140" s="10"/>
      <c r="F140" s="14"/>
      <c r="G140" s="10"/>
      <c r="H140" s="10"/>
      <c r="I140" s="16"/>
      <c r="J140" s="16"/>
      <c r="K140" s="16"/>
      <c r="L140" s="10"/>
      <c r="M140" s="16"/>
      <c r="N140" s="10"/>
      <c r="O140" s="16"/>
      <c r="P140" s="10"/>
      <c r="Q140" s="10"/>
    </row>
    <row r="141" spans="1:17" ht="15" customHeight="1" x14ac:dyDescent="0.25">
      <c r="A141" s="10"/>
      <c r="B141" s="10"/>
      <c r="C141" s="10"/>
      <c r="D141" s="10"/>
      <c r="E141" s="10"/>
      <c r="F141" s="14"/>
      <c r="G141" s="15"/>
      <c r="H141" s="10"/>
      <c r="I141" s="16"/>
      <c r="J141" s="16"/>
      <c r="K141" s="16"/>
      <c r="L141" s="10"/>
      <c r="M141" s="10"/>
      <c r="N141" s="16"/>
      <c r="O141" s="10"/>
      <c r="P141" s="10"/>
      <c r="Q141" s="10"/>
    </row>
    <row r="142" spans="1:17" ht="15" customHeight="1" x14ac:dyDescent="0.25">
      <c r="A142" s="10"/>
      <c r="B142" s="10"/>
      <c r="C142" s="10"/>
      <c r="D142" s="10"/>
      <c r="E142" s="10"/>
      <c r="F142" s="14"/>
      <c r="G142" s="10"/>
      <c r="H142" s="10"/>
      <c r="I142" s="16"/>
      <c r="J142" s="16"/>
      <c r="K142" s="16"/>
      <c r="L142" s="10"/>
      <c r="M142" s="16"/>
      <c r="N142" s="10"/>
      <c r="O142" s="16"/>
      <c r="P142" s="10"/>
      <c r="Q142" s="10"/>
    </row>
    <row r="143" spans="1:17" ht="15" customHeight="1" x14ac:dyDescent="0.25">
      <c r="A143" s="10"/>
      <c r="B143" s="10"/>
      <c r="C143" s="10"/>
      <c r="D143" s="10"/>
      <c r="E143" s="10"/>
      <c r="F143" s="14"/>
      <c r="G143" s="15"/>
      <c r="H143" s="10"/>
      <c r="I143" s="16"/>
      <c r="J143" s="16"/>
      <c r="K143" s="16"/>
      <c r="L143" s="10"/>
      <c r="M143" s="10"/>
      <c r="N143" s="16"/>
      <c r="O143" s="10"/>
      <c r="P143" s="10"/>
      <c r="Q143" s="10"/>
    </row>
    <row r="144" spans="1:17" ht="15" customHeight="1" x14ac:dyDescent="0.25">
      <c r="A144" s="10"/>
      <c r="B144" s="10"/>
      <c r="C144" s="10"/>
      <c r="D144" s="10"/>
      <c r="E144" s="10"/>
      <c r="F144" s="14"/>
      <c r="G144" s="10"/>
      <c r="H144" s="10"/>
      <c r="I144" s="16"/>
      <c r="J144" s="16"/>
      <c r="K144" s="16"/>
      <c r="L144" s="10"/>
      <c r="M144" s="16"/>
      <c r="N144" s="10"/>
      <c r="O144" s="16"/>
      <c r="P144" s="10"/>
      <c r="Q144" s="10"/>
    </row>
    <row r="145" spans="1:17" ht="15" customHeight="1" x14ac:dyDescent="0.25">
      <c r="A145" s="10"/>
      <c r="B145" s="10"/>
      <c r="C145" s="10"/>
      <c r="D145" s="10"/>
      <c r="E145" s="10"/>
      <c r="F145" s="14"/>
      <c r="G145" s="15"/>
      <c r="H145" s="10"/>
      <c r="I145" s="16"/>
      <c r="J145" s="16"/>
      <c r="K145" s="16"/>
      <c r="L145" s="10"/>
      <c r="M145" s="10"/>
      <c r="N145" s="16"/>
      <c r="O145" s="10"/>
      <c r="P145" s="10"/>
      <c r="Q145" s="10"/>
    </row>
    <row r="146" spans="1:17" ht="15" customHeight="1" x14ac:dyDescent="0.25">
      <c r="A146" s="10"/>
      <c r="B146" s="10"/>
      <c r="C146" s="10"/>
      <c r="D146" s="10"/>
      <c r="E146" s="10"/>
      <c r="F146" s="14"/>
      <c r="G146" s="10"/>
      <c r="H146" s="10"/>
      <c r="I146" s="16"/>
      <c r="J146" s="16"/>
      <c r="K146" s="16"/>
      <c r="L146" s="10"/>
      <c r="M146" s="16"/>
      <c r="N146" s="10"/>
      <c r="O146" s="16"/>
      <c r="P146" s="10"/>
      <c r="Q146" s="10"/>
    </row>
    <row r="147" spans="1:17" ht="15" customHeight="1" x14ac:dyDescent="0.25">
      <c r="A147" s="10"/>
      <c r="B147" s="10"/>
      <c r="C147" s="10"/>
      <c r="D147" s="10"/>
      <c r="E147" s="10"/>
      <c r="F147" s="14"/>
      <c r="G147" s="15"/>
      <c r="H147" s="10"/>
      <c r="I147" s="16"/>
      <c r="J147" s="16"/>
      <c r="K147" s="16"/>
      <c r="L147" s="10"/>
      <c r="M147" s="10"/>
      <c r="N147" s="16"/>
      <c r="O147" s="10"/>
      <c r="P147" s="10"/>
      <c r="Q147" s="10"/>
    </row>
    <row r="148" spans="1:17" ht="15" customHeight="1" x14ac:dyDescent="0.25">
      <c r="A148" s="10"/>
      <c r="B148" s="10"/>
      <c r="C148" s="10"/>
      <c r="D148" s="10"/>
      <c r="E148" s="10"/>
      <c r="F148" s="14"/>
      <c r="G148" s="10"/>
      <c r="H148" s="10"/>
      <c r="I148" s="16"/>
      <c r="J148" s="16"/>
      <c r="K148" s="16"/>
      <c r="L148" s="10"/>
      <c r="M148" s="16"/>
      <c r="N148" s="10"/>
      <c r="O148" s="16"/>
      <c r="P148" s="10"/>
      <c r="Q148" s="10"/>
    </row>
    <row r="149" spans="1:17" ht="15" customHeight="1" x14ac:dyDescent="0.25">
      <c r="A149" s="10"/>
      <c r="B149" s="10"/>
      <c r="C149" s="10"/>
      <c r="D149" s="10"/>
      <c r="E149" s="10"/>
      <c r="F149" s="14"/>
      <c r="G149" s="15"/>
      <c r="H149" s="10"/>
      <c r="I149" s="16"/>
      <c r="J149" s="16"/>
      <c r="K149" s="16"/>
      <c r="L149" s="10"/>
      <c r="M149" s="10"/>
      <c r="N149" s="16"/>
      <c r="O149" s="10"/>
      <c r="P149" s="10"/>
      <c r="Q149" s="10"/>
    </row>
    <row r="150" spans="1:17" ht="15" customHeight="1" x14ac:dyDescent="0.25">
      <c r="A150" s="10"/>
      <c r="B150" s="10"/>
      <c r="C150" s="10"/>
      <c r="D150" s="10"/>
      <c r="E150" s="10"/>
      <c r="F150" s="14"/>
      <c r="G150" s="10"/>
      <c r="H150" s="10"/>
      <c r="I150" s="16"/>
      <c r="J150" s="16"/>
      <c r="K150" s="16"/>
      <c r="L150" s="10"/>
      <c r="M150" s="16"/>
      <c r="N150" s="10"/>
      <c r="O150" s="16"/>
      <c r="P150" s="10"/>
      <c r="Q150" s="10"/>
    </row>
    <row r="151" spans="1:17" ht="15" customHeight="1" x14ac:dyDescent="0.25">
      <c r="A151" s="10"/>
      <c r="B151" s="10"/>
      <c r="C151" s="10"/>
      <c r="D151" s="13"/>
      <c r="E151" s="13"/>
      <c r="F151" s="10"/>
      <c r="G151" s="10"/>
      <c r="H151" s="13"/>
      <c r="I151" s="17"/>
      <c r="J151" s="17"/>
      <c r="K151" s="17"/>
      <c r="L151" s="112"/>
      <c r="M151" s="10"/>
      <c r="N151" s="18"/>
      <c r="O151" s="10"/>
      <c r="P151" s="10"/>
      <c r="Q151" s="10"/>
    </row>
    <row r="152" spans="1:17" ht="15" customHeight="1" x14ac:dyDescent="0.25">
      <c r="A152" s="10"/>
      <c r="B152" s="10"/>
      <c r="C152" s="10"/>
      <c r="D152" s="10"/>
      <c r="E152" s="10"/>
      <c r="F152" s="10"/>
      <c r="G152" s="10"/>
      <c r="H152" s="10"/>
      <c r="I152" s="18"/>
      <c r="J152" s="18"/>
      <c r="K152" s="18"/>
      <c r="L152" s="10"/>
      <c r="M152" s="10"/>
      <c r="N152" s="18"/>
      <c r="O152" s="10"/>
      <c r="P152" s="10"/>
      <c r="Q152" s="10"/>
    </row>
    <row r="153" spans="1:17" ht="15" customHeight="1" x14ac:dyDescent="0.25">
      <c r="A153" s="10"/>
      <c r="B153" s="13"/>
      <c r="C153" s="10"/>
      <c r="D153" s="10"/>
      <c r="E153" s="13"/>
      <c r="F153" s="10"/>
      <c r="G153" s="10"/>
      <c r="H153" s="10"/>
      <c r="I153" s="10"/>
      <c r="J153" s="10"/>
      <c r="K153" s="10"/>
      <c r="L153" s="10"/>
      <c r="M153" s="10"/>
      <c r="N153" s="10"/>
      <c r="O153" s="10"/>
      <c r="P153" s="10"/>
      <c r="Q153" s="10"/>
    </row>
    <row r="154" spans="1:17" ht="15" customHeight="1" x14ac:dyDescent="0.25">
      <c r="A154" s="10"/>
      <c r="B154" s="10"/>
      <c r="C154" s="10"/>
      <c r="D154" s="10"/>
      <c r="E154" s="10"/>
      <c r="F154" s="10"/>
      <c r="G154" s="10"/>
      <c r="H154" s="10"/>
      <c r="I154" s="10"/>
      <c r="J154" s="10"/>
      <c r="K154" s="10"/>
      <c r="L154" s="10"/>
      <c r="M154" s="10"/>
      <c r="N154" s="10"/>
      <c r="O154" s="10"/>
      <c r="P154" s="10"/>
      <c r="Q154" s="10"/>
    </row>
    <row r="155" spans="1:17" ht="15" customHeight="1" x14ac:dyDescent="0.25">
      <c r="A155" s="10"/>
      <c r="B155" s="10"/>
      <c r="C155" s="10"/>
      <c r="D155" s="10"/>
      <c r="E155" s="10"/>
      <c r="F155" s="14"/>
      <c r="G155" s="15"/>
      <c r="H155" s="10"/>
      <c r="I155" s="16"/>
      <c r="J155" s="16"/>
      <c r="K155" s="16"/>
      <c r="L155" s="10"/>
      <c r="M155" s="10"/>
      <c r="N155" s="16"/>
      <c r="O155" s="10"/>
      <c r="P155" s="10"/>
      <c r="Q155" s="10"/>
    </row>
    <row r="156" spans="1:17" ht="15" customHeight="1" x14ac:dyDescent="0.25">
      <c r="A156" s="10"/>
      <c r="B156" s="10"/>
      <c r="C156" s="10"/>
      <c r="D156" s="10"/>
      <c r="E156" s="10"/>
      <c r="F156" s="14"/>
      <c r="G156" s="10"/>
      <c r="H156" s="10"/>
      <c r="I156" s="16"/>
      <c r="J156" s="16"/>
      <c r="K156" s="16"/>
      <c r="L156" s="10"/>
      <c r="M156" s="16"/>
      <c r="N156" s="10"/>
      <c r="O156" s="16"/>
      <c r="P156" s="10"/>
      <c r="Q156" s="10"/>
    </row>
    <row r="157" spans="1:17" ht="15" customHeight="1" x14ac:dyDescent="0.25">
      <c r="A157" s="10"/>
      <c r="B157" s="10"/>
      <c r="C157" s="10"/>
      <c r="D157" s="10"/>
      <c r="E157" s="10"/>
      <c r="F157" s="14"/>
      <c r="G157" s="15"/>
      <c r="H157" s="10"/>
      <c r="I157" s="16"/>
      <c r="J157" s="16"/>
      <c r="K157" s="16"/>
      <c r="L157" s="10"/>
      <c r="M157" s="10"/>
      <c r="N157" s="16"/>
      <c r="O157" s="10"/>
      <c r="P157" s="10"/>
      <c r="Q157" s="10"/>
    </row>
    <row r="158" spans="1:17" ht="15" customHeight="1" x14ac:dyDescent="0.25">
      <c r="A158" s="10"/>
      <c r="B158" s="10"/>
      <c r="C158" s="10"/>
      <c r="D158" s="10"/>
      <c r="E158" s="10"/>
      <c r="F158" s="14"/>
      <c r="G158" s="10"/>
      <c r="H158" s="10"/>
      <c r="I158" s="16"/>
      <c r="J158" s="16"/>
      <c r="K158" s="16"/>
      <c r="L158" s="10"/>
      <c r="M158" s="16"/>
      <c r="N158" s="10"/>
      <c r="O158" s="16"/>
      <c r="P158" s="10"/>
      <c r="Q158" s="10"/>
    </row>
    <row r="159" spans="1:17" ht="15" customHeight="1" x14ac:dyDescent="0.25">
      <c r="A159" s="10"/>
      <c r="B159" s="10"/>
      <c r="C159" s="10"/>
      <c r="D159" s="10"/>
      <c r="E159" s="10"/>
      <c r="F159" s="14"/>
      <c r="G159" s="15"/>
      <c r="H159" s="10"/>
      <c r="I159" s="16"/>
      <c r="J159" s="16"/>
      <c r="K159" s="16"/>
      <c r="L159" s="10"/>
      <c r="M159" s="10"/>
      <c r="N159" s="16"/>
      <c r="O159" s="10"/>
      <c r="P159" s="10"/>
      <c r="Q159" s="10"/>
    </row>
    <row r="160" spans="1:17" ht="15" customHeight="1" x14ac:dyDescent="0.25">
      <c r="A160" s="10"/>
      <c r="B160" s="10"/>
      <c r="C160" s="10"/>
      <c r="D160" s="10"/>
      <c r="E160" s="10"/>
      <c r="F160" s="14"/>
      <c r="G160" s="10"/>
      <c r="H160" s="10"/>
      <c r="I160" s="16"/>
      <c r="J160" s="16"/>
      <c r="K160" s="16"/>
      <c r="L160" s="10"/>
      <c r="M160" s="16"/>
      <c r="N160" s="10"/>
      <c r="O160" s="16"/>
      <c r="P160" s="10"/>
      <c r="Q160" s="10"/>
    </row>
    <row r="161" spans="1:17" ht="15" customHeight="1" x14ac:dyDescent="0.25">
      <c r="A161" s="10"/>
      <c r="B161" s="10"/>
      <c r="C161" s="10"/>
      <c r="D161" s="10"/>
      <c r="E161" s="10"/>
      <c r="F161" s="14"/>
      <c r="G161" s="15"/>
      <c r="H161" s="10"/>
      <c r="I161" s="16"/>
      <c r="J161" s="16"/>
      <c r="K161" s="16"/>
      <c r="L161" s="10"/>
      <c r="M161" s="10"/>
      <c r="N161" s="16"/>
      <c r="O161" s="10"/>
      <c r="P161" s="10"/>
      <c r="Q161" s="10"/>
    </row>
    <row r="162" spans="1:17" ht="15" customHeight="1" x14ac:dyDescent="0.25">
      <c r="A162" s="10"/>
      <c r="B162" s="10"/>
      <c r="C162" s="10"/>
      <c r="D162" s="10"/>
      <c r="E162" s="10"/>
      <c r="F162" s="14"/>
      <c r="G162" s="10"/>
      <c r="H162" s="10"/>
      <c r="I162" s="16"/>
      <c r="J162" s="16"/>
      <c r="K162" s="16"/>
      <c r="L162" s="10"/>
      <c r="M162" s="16"/>
      <c r="N162" s="10"/>
      <c r="O162" s="16"/>
      <c r="P162" s="10"/>
      <c r="Q162" s="10"/>
    </row>
    <row r="163" spans="1:17" ht="15" customHeight="1" x14ac:dyDescent="0.25">
      <c r="A163" s="10"/>
      <c r="B163" s="10"/>
      <c r="C163" s="10"/>
      <c r="D163" s="13"/>
      <c r="E163" s="13"/>
      <c r="F163" s="10"/>
      <c r="G163" s="10"/>
      <c r="H163" s="13"/>
      <c r="I163" s="17"/>
      <c r="J163" s="17"/>
      <c r="K163" s="17"/>
      <c r="L163" s="112"/>
      <c r="M163" s="10"/>
      <c r="N163" s="18"/>
      <c r="O163" s="10"/>
      <c r="P163" s="10"/>
      <c r="Q163" s="10"/>
    </row>
    <row r="164" spans="1:17" ht="15" customHeight="1" x14ac:dyDescent="0.25">
      <c r="A164" s="10"/>
      <c r="B164" s="10"/>
      <c r="C164" s="10"/>
      <c r="D164" s="10"/>
      <c r="E164" s="10"/>
      <c r="F164" s="10"/>
      <c r="G164" s="10"/>
      <c r="H164" s="10"/>
      <c r="I164" s="18"/>
      <c r="J164" s="18"/>
      <c r="K164" s="18"/>
      <c r="L164" s="10"/>
      <c r="M164" s="10"/>
      <c r="N164" s="18"/>
      <c r="O164" s="10"/>
      <c r="P164" s="10"/>
      <c r="Q164" s="10"/>
    </row>
    <row r="165" spans="1:17" ht="15" customHeight="1" x14ac:dyDescent="0.25">
      <c r="A165" s="10"/>
      <c r="B165" s="13"/>
      <c r="C165" s="10"/>
      <c r="D165" s="10"/>
      <c r="E165" s="13"/>
      <c r="F165" s="10"/>
      <c r="G165" s="10"/>
      <c r="H165" s="10"/>
      <c r="I165" s="10"/>
      <c r="J165" s="10"/>
      <c r="K165" s="10"/>
      <c r="L165" s="10"/>
      <c r="M165" s="10"/>
      <c r="N165" s="10"/>
      <c r="O165" s="10"/>
      <c r="P165" s="10"/>
      <c r="Q165" s="10"/>
    </row>
    <row r="166" spans="1:17" ht="15" customHeight="1" x14ac:dyDescent="0.25">
      <c r="A166" s="10"/>
      <c r="B166" s="10"/>
      <c r="C166" s="10"/>
      <c r="D166" s="10"/>
      <c r="E166" s="10"/>
      <c r="F166" s="10"/>
      <c r="G166" s="10"/>
      <c r="H166" s="10"/>
      <c r="I166" s="10"/>
      <c r="J166" s="10"/>
      <c r="K166" s="10"/>
      <c r="L166" s="10"/>
      <c r="M166" s="10"/>
      <c r="N166" s="10"/>
      <c r="O166" s="10"/>
      <c r="P166" s="10"/>
      <c r="Q166" s="10"/>
    </row>
    <row r="167" spans="1:17" ht="15" customHeight="1" x14ac:dyDescent="0.25">
      <c r="A167" s="10"/>
      <c r="B167" s="10"/>
      <c r="C167" s="10"/>
      <c r="D167" s="10"/>
      <c r="E167" s="10"/>
      <c r="F167" s="14"/>
      <c r="G167" s="15"/>
      <c r="H167" s="10"/>
      <c r="I167" s="16"/>
      <c r="J167" s="16"/>
      <c r="K167" s="16"/>
      <c r="L167" s="10"/>
      <c r="M167" s="10"/>
      <c r="N167" s="16"/>
      <c r="O167" s="10"/>
      <c r="P167" s="10"/>
      <c r="Q167" s="10"/>
    </row>
    <row r="168" spans="1:17" ht="15" customHeight="1" x14ac:dyDescent="0.25">
      <c r="A168" s="10"/>
      <c r="B168" s="10"/>
      <c r="C168" s="10"/>
      <c r="D168" s="10"/>
      <c r="E168" s="10"/>
      <c r="F168" s="14"/>
      <c r="G168" s="10"/>
      <c r="H168" s="10"/>
      <c r="I168" s="16"/>
      <c r="J168" s="16"/>
      <c r="K168" s="16"/>
      <c r="L168" s="10"/>
      <c r="M168" s="16"/>
      <c r="N168" s="10"/>
      <c r="O168" s="16"/>
      <c r="P168" s="10"/>
      <c r="Q168" s="10"/>
    </row>
    <row r="169" spans="1:17" ht="15" customHeight="1" x14ac:dyDescent="0.25">
      <c r="A169" s="10"/>
      <c r="B169" s="10"/>
      <c r="C169" s="10"/>
      <c r="D169" s="10"/>
      <c r="E169" s="10"/>
      <c r="F169" s="14"/>
      <c r="G169" s="15"/>
      <c r="H169" s="10"/>
      <c r="I169" s="16"/>
      <c r="J169" s="16"/>
      <c r="K169" s="16"/>
      <c r="L169" s="10"/>
      <c r="M169" s="10"/>
      <c r="N169" s="16"/>
      <c r="O169" s="10"/>
      <c r="P169" s="10"/>
      <c r="Q169" s="10"/>
    </row>
    <row r="170" spans="1:17" ht="15" customHeight="1" x14ac:dyDescent="0.25">
      <c r="A170" s="10"/>
      <c r="B170" s="10"/>
      <c r="C170" s="10"/>
      <c r="D170" s="10"/>
      <c r="E170" s="10"/>
      <c r="F170" s="14"/>
      <c r="G170" s="10"/>
      <c r="H170" s="10"/>
      <c r="I170" s="16"/>
      <c r="J170" s="16"/>
      <c r="K170" s="16"/>
      <c r="L170" s="10"/>
      <c r="M170" s="16"/>
      <c r="N170" s="10"/>
      <c r="O170" s="16"/>
      <c r="P170" s="10"/>
      <c r="Q170" s="10"/>
    </row>
    <row r="171" spans="1:17" ht="15" customHeight="1" x14ac:dyDescent="0.25">
      <c r="A171" s="10"/>
      <c r="B171" s="10"/>
      <c r="C171" s="10"/>
      <c r="D171" s="10"/>
      <c r="E171" s="10"/>
      <c r="F171" s="14"/>
      <c r="G171" s="15"/>
      <c r="H171" s="10"/>
      <c r="I171" s="16"/>
      <c r="J171" s="16"/>
      <c r="K171" s="16"/>
      <c r="L171" s="10"/>
      <c r="M171" s="10"/>
      <c r="N171" s="16"/>
      <c r="O171" s="10"/>
      <c r="P171" s="10"/>
      <c r="Q171" s="10"/>
    </row>
    <row r="172" spans="1:17" ht="15" customHeight="1" x14ac:dyDescent="0.25">
      <c r="A172" s="10"/>
      <c r="B172" s="10"/>
      <c r="C172" s="10"/>
      <c r="D172" s="10"/>
      <c r="E172" s="10"/>
      <c r="F172" s="14"/>
      <c r="G172" s="10"/>
      <c r="H172" s="10"/>
      <c r="I172" s="16"/>
      <c r="J172" s="16"/>
      <c r="K172" s="16"/>
      <c r="L172" s="10"/>
      <c r="M172" s="16"/>
      <c r="N172" s="10"/>
      <c r="O172" s="16"/>
      <c r="P172" s="10"/>
      <c r="Q172" s="10"/>
    </row>
    <row r="173" spans="1:17" ht="15" customHeight="1" x14ac:dyDescent="0.25">
      <c r="A173" s="10"/>
      <c r="B173" s="10"/>
      <c r="C173" s="10"/>
      <c r="D173" s="10"/>
      <c r="E173" s="10"/>
      <c r="F173" s="14"/>
      <c r="G173" s="15"/>
      <c r="H173" s="10"/>
      <c r="I173" s="16"/>
      <c r="J173" s="16"/>
      <c r="K173" s="16"/>
      <c r="L173" s="10"/>
      <c r="M173" s="10"/>
      <c r="N173" s="16"/>
      <c r="O173" s="10"/>
      <c r="P173" s="10"/>
      <c r="Q173" s="10"/>
    </row>
    <row r="174" spans="1:17" ht="15" customHeight="1" x14ac:dyDescent="0.25">
      <c r="A174" s="10"/>
      <c r="B174" s="10"/>
      <c r="C174" s="10"/>
      <c r="D174" s="10"/>
      <c r="E174" s="10"/>
      <c r="F174" s="14"/>
      <c r="G174" s="10"/>
      <c r="H174" s="10"/>
      <c r="I174" s="16"/>
      <c r="J174" s="16"/>
      <c r="K174" s="16"/>
      <c r="L174" s="10"/>
      <c r="M174" s="16"/>
      <c r="N174" s="10"/>
      <c r="O174" s="16"/>
      <c r="P174" s="10"/>
      <c r="Q174" s="10"/>
    </row>
    <row r="175" spans="1:17" ht="15" customHeight="1" x14ac:dyDescent="0.25">
      <c r="A175" s="10"/>
      <c r="B175" s="10"/>
      <c r="C175" s="10"/>
      <c r="D175" s="10"/>
      <c r="E175" s="10"/>
      <c r="F175" s="14"/>
      <c r="G175" s="15"/>
      <c r="H175" s="10"/>
      <c r="I175" s="16"/>
      <c r="J175" s="16"/>
      <c r="K175" s="16"/>
      <c r="L175" s="10"/>
      <c r="M175" s="10"/>
      <c r="N175" s="16"/>
      <c r="O175" s="10"/>
      <c r="P175" s="10"/>
      <c r="Q175" s="10"/>
    </row>
    <row r="176" spans="1:17" ht="15" customHeight="1" x14ac:dyDescent="0.25">
      <c r="A176" s="10"/>
      <c r="B176" s="10"/>
      <c r="C176" s="10"/>
      <c r="D176" s="10"/>
      <c r="E176" s="10"/>
      <c r="F176" s="14"/>
      <c r="G176" s="10"/>
      <c r="H176" s="10"/>
      <c r="I176" s="16"/>
      <c r="J176" s="16"/>
      <c r="K176" s="16"/>
      <c r="L176" s="10"/>
      <c r="M176" s="16"/>
      <c r="N176" s="10"/>
      <c r="O176" s="16"/>
      <c r="P176" s="10"/>
      <c r="Q176" s="10"/>
    </row>
    <row r="177" spans="1:17" ht="15" customHeight="1" x14ac:dyDescent="0.25">
      <c r="A177" s="10"/>
      <c r="B177" s="10"/>
      <c r="C177" s="10"/>
      <c r="D177" s="10"/>
      <c r="E177" s="10"/>
      <c r="F177" s="14"/>
      <c r="G177" s="15"/>
      <c r="H177" s="10"/>
      <c r="I177" s="16"/>
      <c r="J177" s="16"/>
      <c r="K177" s="16"/>
      <c r="L177" s="10"/>
      <c r="M177" s="10"/>
      <c r="N177" s="16"/>
      <c r="O177" s="10"/>
      <c r="P177" s="10"/>
      <c r="Q177" s="10"/>
    </row>
    <row r="178" spans="1:17" ht="15" customHeight="1" x14ac:dyDescent="0.25">
      <c r="A178" s="10"/>
      <c r="B178" s="10"/>
      <c r="C178" s="10"/>
      <c r="D178" s="10"/>
      <c r="E178" s="10"/>
      <c r="F178" s="14"/>
      <c r="G178" s="10"/>
      <c r="H178" s="10"/>
      <c r="I178" s="16"/>
      <c r="J178" s="16"/>
      <c r="K178" s="16"/>
      <c r="L178" s="10"/>
      <c r="M178" s="16"/>
      <c r="N178" s="10"/>
      <c r="O178" s="16"/>
      <c r="P178" s="10"/>
      <c r="Q178" s="10"/>
    </row>
    <row r="179" spans="1:17" ht="15" customHeight="1" x14ac:dyDescent="0.25">
      <c r="A179" s="10"/>
      <c r="B179" s="10"/>
      <c r="C179" s="10"/>
      <c r="D179" s="10"/>
      <c r="E179" s="10"/>
      <c r="F179" s="14"/>
      <c r="G179" s="15"/>
      <c r="H179" s="10"/>
      <c r="I179" s="16"/>
      <c r="J179" s="16"/>
      <c r="K179" s="16"/>
      <c r="L179" s="10"/>
      <c r="M179" s="10"/>
      <c r="N179" s="16"/>
      <c r="O179" s="10"/>
      <c r="P179" s="10"/>
      <c r="Q179" s="10"/>
    </row>
    <row r="180" spans="1:17" ht="15" customHeight="1" x14ac:dyDescent="0.25">
      <c r="A180" s="10"/>
      <c r="B180" s="10"/>
      <c r="C180" s="10"/>
      <c r="D180" s="10"/>
      <c r="E180" s="10"/>
      <c r="F180" s="14"/>
      <c r="G180" s="10"/>
      <c r="H180" s="10"/>
      <c r="I180" s="16"/>
      <c r="J180" s="16"/>
      <c r="K180" s="16"/>
      <c r="L180" s="10"/>
      <c r="M180" s="16"/>
      <c r="N180" s="10"/>
      <c r="O180" s="16"/>
      <c r="P180" s="10"/>
      <c r="Q180" s="10"/>
    </row>
    <row r="181" spans="1:17" ht="15" customHeight="1" x14ac:dyDescent="0.25">
      <c r="A181" s="10"/>
      <c r="B181" s="10"/>
      <c r="C181" s="10"/>
      <c r="D181" s="10"/>
      <c r="E181" s="10"/>
      <c r="F181" s="14"/>
      <c r="G181" s="15"/>
      <c r="H181" s="10"/>
      <c r="I181" s="16"/>
      <c r="J181" s="16"/>
      <c r="K181" s="16"/>
      <c r="L181" s="10"/>
      <c r="M181" s="10"/>
      <c r="N181" s="16"/>
      <c r="O181" s="10"/>
      <c r="P181" s="10"/>
      <c r="Q181" s="10"/>
    </row>
    <row r="182" spans="1:17" ht="15" customHeight="1" x14ac:dyDescent="0.25">
      <c r="A182" s="10"/>
      <c r="B182" s="10"/>
      <c r="C182" s="10"/>
      <c r="D182" s="10"/>
      <c r="E182" s="10"/>
      <c r="F182" s="14"/>
      <c r="G182" s="10"/>
      <c r="H182" s="10"/>
      <c r="I182" s="16"/>
      <c r="J182" s="16"/>
      <c r="K182" s="16"/>
      <c r="L182" s="10"/>
      <c r="M182" s="16"/>
      <c r="N182" s="10"/>
      <c r="O182" s="16"/>
      <c r="P182" s="10"/>
      <c r="Q182" s="10"/>
    </row>
    <row r="183" spans="1:17" ht="15" customHeight="1" x14ac:dyDescent="0.25">
      <c r="A183" s="10"/>
      <c r="B183" s="10"/>
      <c r="C183" s="10"/>
      <c r="D183" s="10"/>
      <c r="E183" s="10"/>
      <c r="F183" s="14"/>
      <c r="G183" s="15"/>
      <c r="H183" s="10"/>
      <c r="I183" s="16"/>
      <c r="J183" s="16"/>
      <c r="K183" s="16"/>
      <c r="L183" s="10"/>
      <c r="M183" s="10"/>
      <c r="N183" s="16"/>
      <c r="O183" s="10"/>
      <c r="P183" s="10"/>
      <c r="Q183" s="10"/>
    </row>
    <row r="184" spans="1:17" ht="15" customHeight="1" x14ac:dyDescent="0.25">
      <c r="A184" s="10"/>
      <c r="B184" s="10"/>
      <c r="C184" s="10"/>
      <c r="D184" s="10"/>
      <c r="E184" s="10"/>
      <c r="F184" s="14"/>
      <c r="G184" s="10"/>
      <c r="H184" s="10"/>
      <c r="I184" s="16"/>
      <c r="J184" s="16"/>
      <c r="K184" s="16"/>
      <c r="L184" s="10"/>
      <c r="M184" s="16"/>
      <c r="N184" s="10"/>
      <c r="O184" s="16"/>
      <c r="P184" s="10"/>
      <c r="Q184" s="10"/>
    </row>
    <row r="185" spans="1:17" ht="15" customHeight="1" x14ac:dyDescent="0.25">
      <c r="A185" s="10"/>
      <c r="B185" s="10"/>
      <c r="C185" s="10"/>
      <c r="D185" s="10"/>
      <c r="E185" s="10"/>
      <c r="F185" s="14"/>
      <c r="G185" s="15"/>
      <c r="H185" s="10"/>
      <c r="I185" s="16"/>
      <c r="J185" s="16"/>
      <c r="K185" s="16"/>
      <c r="L185" s="10"/>
      <c r="M185" s="10"/>
      <c r="N185" s="16"/>
      <c r="O185" s="10"/>
      <c r="P185" s="10"/>
      <c r="Q185" s="10"/>
    </row>
    <row r="186" spans="1:17" ht="15" customHeight="1" x14ac:dyDescent="0.25">
      <c r="A186" s="10"/>
      <c r="B186" s="10"/>
      <c r="C186" s="10"/>
      <c r="D186" s="10"/>
      <c r="E186" s="10"/>
      <c r="F186" s="14"/>
      <c r="G186" s="10"/>
      <c r="H186" s="10"/>
      <c r="I186" s="16"/>
      <c r="J186" s="16"/>
      <c r="K186" s="16"/>
      <c r="L186" s="10"/>
      <c r="M186" s="16"/>
      <c r="N186" s="10"/>
      <c r="O186" s="16"/>
      <c r="P186" s="10"/>
      <c r="Q186" s="10"/>
    </row>
    <row r="187" spans="1:17" ht="15" customHeight="1" x14ac:dyDescent="0.25">
      <c r="A187" s="10"/>
      <c r="B187" s="10"/>
      <c r="C187" s="10"/>
      <c r="D187" s="10"/>
      <c r="E187" s="10"/>
      <c r="F187" s="14"/>
      <c r="G187" s="15"/>
      <c r="H187" s="10"/>
      <c r="I187" s="16"/>
      <c r="J187" s="16"/>
      <c r="K187" s="16"/>
      <c r="L187" s="10"/>
      <c r="M187" s="10"/>
      <c r="N187" s="16"/>
      <c r="O187" s="10"/>
      <c r="P187" s="10"/>
      <c r="Q187" s="10"/>
    </row>
    <row r="188" spans="1:17" ht="15" customHeight="1" x14ac:dyDescent="0.25">
      <c r="A188" s="10"/>
      <c r="B188" s="10"/>
      <c r="C188" s="10"/>
      <c r="D188" s="10"/>
      <c r="E188" s="10"/>
      <c r="F188" s="14"/>
      <c r="G188" s="10"/>
      <c r="H188" s="10"/>
      <c r="I188" s="16"/>
      <c r="J188" s="16"/>
      <c r="K188" s="16"/>
      <c r="L188" s="10"/>
      <c r="M188" s="16"/>
      <c r="N188" s="10"/>
      <c r="O188" s="16"/>
      <c r="P188" s="10"/>
      <c r="Q188" s="10"/>
    </row>
    <row r="189" spans="1:17" ht="15" customHeight="1" x14ac:dyDescent="0.25">
      <c r="A189" s="10"/>
      <c r="B189" s="10"/>
      <c r="C189" s="10"/>
      <c r="D189" s="10"/>
      <c r="E189" s="10"/>
      <c r="F189" s="14"/>
      <c r="G189" s="15"/>
      <c r="H189" s="10"/>
      <c r="I189" s="16"/>
      <c r="J189" s="16"/>
      <c r="K189" s="16"/>
      <c r="L189" s="10"/>
      <c r="M189" s="10"/>
      <c r="N189" s="16"/>
      <c r="O189" s="10"/>
      <c r="P189" s="10"/>
      <c r="Q189" s="10"/>
    </row>
    <row r="190" spans="1:17" ht="15" customHeight="1" x14ac:dyDescent="0.25">
      <c r="A190" s="10"/>
      <c r="B190" s="10"/>
      <c r="C190" s="10"/>
      <c r="D190" s="10"/>
      <c r="E190" s="10"/>
      <c r="F190" s="14"/>
      <c r="G190" s="10"/>
      <c r="H190" s="10"/>
      <c r="I190" s="16"/>
      <c r="J190" s="16"/>
      <c r="K190" s="16"/>
      <c r="L190" s="10"/>
      <c r="M190" s="16"/>
      <c r="N190" s="10"/>
      <c r="O190" s="16"/>
      <c r="P190" s="10"/>
      <c r="Q190" s="10"/>
    </row>
    <row r="191" spans="1:17" ht="15" customHeight="1" x14ac:dyDescent="0.25">
      <c r="A191" s="10"/>
      <c r="B191" s="10"/>
      <c r="C191" s="10"/>
      <c r="D191" s="10"/>
      <c r="E191" s="10"/>
      <c r="F191" s="14"/>
      <c r="G191" s="15"/>
      <c r="H191" s="10"/>
      <c r="I191" s="16"/>
      <c r="J191" s="16"/>
      <c r="K191" s="16"/>
      <c r="L191" s="10"/>
      <c r="M191" s="10"/>
      <c r="N191" s="16"/>
      <c r="O191" s="10"/>
      <c r="P191" s="10"/>
      <c r="Q191" s="10"/>
    </row>
    <row r="192" spans="1:17" ht="15" customHeight="1" x14ac:dyDescent="0.25">
      <c r="A192" s="10"/>
      <c r="B192" s="10"/>
      <c r="C192" s="10"/>
      <c r="D192" s="10"/>
      <c r="E192" s="10"/>
      <c r="F192" s="14"/>
      <c r="G192" s="10"/>
      <c r="H192" s="10"/>
      <c r="I192" s="16"/>
      <c r="J192" s="16"/>
      <c r="K192" s="16"/>
      <c r="L192" s="10"/>
      <c r="M192" s="16"/>
      <c r="N192" s="10"/>
      <c r="O192" s="16"/>
      <c r="P192" s="10"/>
      <c r="Q192" s="10"/>
    </row>
    <row r="193" spans="1:17" ht="15" customHeight="1" x14ac:dyDescent="0.25">
      <c r="A193" s="10"/>
      <c r="B193" s="10"/>
      <c r="C193" s="10"/>
      <c r="D193" s="10"/>
      <c r="E193" s="10"/>
      <c r="F193" s="14"/>
      <c r="G193" s="15"/>
      <c r="H193" s="10"/>
      <c r="I193" s="16"/>
      <c r="J193" s="16"/>
      <c r="K193" s="16"/>
      <c r="L193" s="10"/>
      <c r="M193" s="10"/>
      <c r="N193" s="16"/>
      <c r="O193" s="10"/>
      <c r="P193" s="10"/>
      <c r="Q193" s="10"/>
    </row>
    <row r="194" spans="1:17" ht="15" customHeight="1" x14ac:dyDescent="0.25">
      <c r="A194" s="10"/>
      <c r="B194" s="10"/>
      <c r="C194" s="10"/>
      <c r="D194" s="10"/>
      <c r="E194" s="10"/>
      <c r="F194" s="14"/>
      <c r="G194" s="10"/>
      <c r="H194" s="10"/>
      <c r="I194" s="16"/>
      <c r="J194" s="16"/>
      <c r="K194" s="16"/>
      <c r="L194" s="10"/>
      <c r="M194" s="16"/>
      <c r="N194" s="10"/>
      <c r="O194" s="16"/>
      <c r="P194" s="10"/>
      <c r="Q194" s="10"/>
    </row>
    <row r="195" spans="1:17" ht="15" customHeight="1" x14ac:dyDescent="0.25">
      <c r="A195" s="10"/>
      <c r="B195" s="10"/>
      <c r="C195" s="10"/>
      <c r="D195" s="13"/>
      <c r="E195" s="13"/>
      <c r="F195" s="10"/>
      <c r="G195" s="10"/>
      <c r="H195" s="13"/>
      <c r="I195" s="17"/>
      <c r="J195" s="17"/>
      <c r="K195" s="17"/>
      <c r="L195" s="112"/>
      <c r="M195" s="10"/>
      <c r="N195" s="18"/>
      <c r="O195" s="10"/>
      <c r="P195" s="10"/>
      <c r="Q195" s="10"/>
    </row>
    <row r="196" spans="1:17" ht="15" customHeight="1" x14ac:dyDescent="0.25">
      <c r="A196" s="10"/>
      <c r="B196" s="10"/>
      <c r="C196" s="10"/>
      <c r="D196" s="10"/>
      <c r="E196" s="10"/>
      <c r="F196" s="10"/>
      <c r="G196" s="10"/>
      <c r="H196" s="10"/>
      <c r="I196" s="18"/>
      <c r="J196" s="18"/>
      <c r="K196" s="18"/>
      <c r="L196" s="10"/>
      <c r="M196" s="113"/>
      <c r="N196" s="18"/>
      <c r="O196" s="10"/>
      <c r="P196" s="10"/>
      <c r="Q196" s="10"/>
    </row>
    <row r="197" spans="1:17" ht="15" customHeight="1" x14ac:dyDescent="0.25">
      <c r="A197" s="10"/>
      <c r="B197" s="13"/>
      <c r="C197" s="10"/>
      <c r="D197" s="10"/>
      <c r="E197" s="13"/>
      <c r="F197" s="10"/>
      <c r="G197" s="10"/>
      <c r="H197" s="10"/>
      <c r="I197" s="10"/>
      <c r="J197" s="10"/>
      <c r="K197" s="10"/>
      <c r="L197" s="10"/>
      <c r="M197" s="10"/>
      <c r="N197" s="10"/>
      <c r="O197" s="10"/>
      <c r="P197" s="10"/>
      <c r="Q197" s="10"/>
    </row>
    <row r="198" spans="1:17" ht="15" customHeight="1" x14ac:dyDescent="0.25">
      <c r="A198" s="10"/>
      <c r="B198" s="10"/>
      <c r="C198" s="10"/>
      <c r="D198" s="10"/>
      <c r="E198" s="10"/>
      <c r="F198" s="10"/>
      <c r="G198" s="10"/>
      <c r="H198" s="10"/>
      <c r="I198" s="10"/>
      <c r="J198" s="10"/>
      <c r="K198" s="10"/>
      <c r="L198" s="10"/>
      <c r="M198" s="10"/>
      <c r="N198" s="10"/>
      <c r="O198" s="10"/>
      <c r="P198" s="10"/>
      <c r="Q198" s="10"/>
    </row>
    <row r="199" spans="1:17" ht="15" customHeight="1" x14ac:dyDescent="0.25">
      <c r="A199" s="10"/>
      <c r="B199" s="10"/>
      <c r="C199" s="10"/>
      <c r="D199" s="10"/>
      <c r="E199" s="10"/>
      <c r="F199" s="14"/>
      <c r="G199" s="15"/>
      <c r="H199" s="10"/>
      <c r="I199" s="16"/>
      <c r="J199" s="16"/>
      <c r="K199" s="16"/>
      <c r="L199" s="10"/>
      <c r="M199" s="10"/>
      <c r="N199" s="16"/>
      <c r="O199" s="10"/>
      <c r="P199" s="10"/>
      <c r="Q199" s="10"/>
    </row>
    <row r="200" spans="1:17" ht="15" customHeight="1" x14ac:dyDescent="0.25">
      <c r="A200" s="10"/>
      <c r="B200" s="10"/>
      <c r="C200" s="10"/>
      <c r="D200" s="10"/>
      <c r="E200" s="10"/>
      <c r="F200" s="14"/>
      <c r="G200" s="10"/>
      <c r="H200" s="10"/>
      <c r="I200" s="16"/>
      <c r="J200" s="16"/>
      <c r="K200" s="16"/>
      <c r="L200" s="10"/>
      <c r="M200" s="16"/>
      <c r="N200" s="10"/>
      <c r="O200" s="16"/>
      <c r="P200" s="10"/>
      <c r="Q200" s="10"/>
    </row>
    <row r="201" spans="1:17" ht="15" customHeight="1" x14ac:dyDescent="0.25">
      <c r="A201" s="10"/>
      <c r="B201" s="10"/>
      <c r="C201" s="10"/>
      <c r="D201" s="10"/>
      <c r="E201" s="10"/>
      <c r="F201" s="14"/>
      <c r="G201" s="15"/>
      <c r="H201" s="10"/>
      <c r="I201" s="16"/>
      <c r="J201" s="16"/>
      <c r="K201" s="16"/>
      <c r="L201" s="10"/>
      <c r="M201" s="10"/>
      <c r="N201" s="16"/>
      <c r="O201" s="10"/>
      <c r="P201" s="10"/>
      <c r="Q201" s="10"/>
    </row>
    <row r="202" spans="1:17" ht="15" customHeight="1" x14ac:dyDescent="0.25">
      <c r="A202" s="10"/>
      <c r="B202" s="10"/>
      <c r="C202" s="10"/>
      <c r="D202" s="10"/>
      <c r="E202" s="10"/>
      <c r="F202" s="14"/>
      <c r="G202" s="10"/>
      <c r="H202" s="10"/>
      <c r="I202" s="16"/>
      <c r="J202" s="16"/>
      <c r="K202" s="16"/>
      <c r="L202" s="10"/>
      <c r="M202" s="16"/>
      <c r="N202" s="10"/>
      <c r="O202" s="16"/>
      <c r="P202" s="10"/>
      <c r="Q202" s="10"/>
    </row>
    <row r="203" spans="1:17" ht="15" customHeight="1" x14ac:dyDescent="0.25">
      <c r="A203" s="10"/>
      <c r="B203" s="10"/>
      <c r="C203" s="10"/>
      <c r="D203" s="10"/>
      <c r="E203" s="10"/>
      <c r="F203" s="14"/>
      <c r="G203" s="15"/>
      <c r="H203" s="10"/>
      <c r="I203" s="16"/>
      <c r="J203" s="16"/>
      <c r="K203" s="16"/>
      <c r="L203" s="10"/>
      <c r="M203" s="10"/>
      <c r="N203" s="16"/>
      <c r="O203" s="10"/>
      <c r="P203" s="10"/>
      <c r="Q203" s="10"/>
    </row>
    <row r="204" spans="1:17" ht="15" customHeight="1" x14ac:dyDescent="0.25">
      <c r="A204" s="10"/>
      <c r="B204" s="10"/>
      <c r="C204" s="10"/>
      <c r="D204" s="10"/>
      <c r="E204" s="10"/>
      <c r="F204" s="14"/>
      <c r="G204" s="10"/>
      <c r="H204" s="10"/>
      <c r="I204" s="16"/>
      <c r="J204" s="16"/>
      <c r="K204" s="16"/>
      <c r="L204" s="10"/>
      <c r="M204" s="16"/>
      <c r="N204" s="10"/>
      <c r="O204" s="16"/>
      <c r="P204" s="10"/>
      <c r="Q204" s="10"/>
    </row>
    <row r="205" spans="1:17" ht="15" customHeight="1" x14ac:dyDescent="0.25">
      <c r="A205" s="10"/>
      <c r="B205" s="10"/>
      <c r="C205" s="10"/>
      <c r="D205" s="10"/>
      <c r="E205" s="10"/>
      <c r="F205" s="14"/>
      <c r="G205" s="15"/>
      <c r="H205" s="10"/>
      <c r="I205" s="16"/>
      <c r="J205" s="16"/>
      <c r="K205" s="16"/>
      <c r="L205" s="10"/>
      <c r="M205" s="10"/>
      <c r="N205" s="16"/>
      <c r="O205" s="10"/>
      <c r="P205" s="10"/>
      <c r="Q205" s="10"/>
    </row>
    <row r="206" spans="1:17" ht="15" customHeight="1" x14ac:dyDescent="0.25">
      <c r="A206" s="10"/>
      <c r="B206" s="10"/>
      <c r="C206" s="10"/>
      <c r="D206" s="10"/>
      <c r="E206" s="10"/>
      <c r="F206" s="14"/>
      <c r="G206" s="10"/>
      <c r="H206" s="10"/>
      <c r="I206" s="16"/>
      <c r="J206" s="16"/>
      <c r="K206" s="16"/>
      <c r="L206" s="10"/>
      <c r="M206" s="16"/>
      <c r="N206" s="10"/>
      <c r="O206" s="16"/>
      <c r="P206" s="10"/>
      <c r="Q206" s="10"/>
    </row>
    <row r="207" spans="1:17" ht="15" customHeight="1" x14ac:dyDescent="0.25">
      <c r="A207" s="10"/>
      <c r="B207" s="10"/>
      <c r="C207" s="10"/>
      <c r="D207" s="10"/>
      <c r="E207" s="10"/>
      <c r="F207" s="14"/>
      <c r="G207" s="15"/>
      <c r="H207" s="10"/>
      <c r="I207" s="16"/>
      <c r="J207" s="16"/>
      <c r="K207" s="16"/>
      <c r="L207" s="10"/>
      <c r="M207" s="10"/>
      <c r="N207" s="16"/>
      <c r="O207" s="10"/>
      <c r="P207" s="10"/>
      <c r="Q207" s="10"/>
    </row>
    <row r="208" spans="1:17" ht="15" customHeight="1" x14ac:dyDescent="0.25">
      <c r="A208" s="10"/>
      <c r="B208" s="10"/>
      <c r="C208" s="10"/>
      <c r="D208" s="10"/>
      <c r="E208" s="10"/>
      <c r="F208" s="14"/>
      <c r="G208" s="10"/>
      <c r="H208" s="10"/>
      <c r="I208" s="16"/>
      <c r="J208" s="16"/>
      <c r="K208" s="16"/>
      <c r="L208" s="10"/>
      <c r="M208" s="16"/>
      <c r="N208" s="10"/>
      <c r="O208" s="16"/>
      <c r="P208" s="10"/>
      <c r="Q208" s="10"/>
    </row>
    <row r="209" spans="1:17" ht="15" customHeight="1" x14ac:dyDescent="0.25">
      <c r="A209" s="10"/>
      <c r="B209" s="10"/>
      <c r="C209" s="10"/>
      <c r="D209" s="10"/>
      <c r="E209" s="10"/>
      <c r="F209" s="14"/>
      <c r="G209" s="15"/>
      <c r="H209" s="10"/>
      <c r="I209" s="16"/>
      <c r="J209" s="16"/>
      <c r="K209" s="16"/>
      <c r="L209" s="10"/>
      <c r="M209" s="10"/>
      <c r="N209" s="16"/>
      <c r="O209" s="10"/>
      <c r="P209" s="10"/>
      <c r="Q209" s="10"/>
    </row>
    <row r="210" spans="1:17" ht="15" customHeight="1" x14ac:dyDescent="0.25">
      <c r="A210" s="10"/>
      <c r="B210" s="10"/>
      <c r="C210" s="10"/>
      <c r="D210" s="10"/>
      <c r="E210" s="10"/>
      <c r="F210" s="14"/>
      <c r="G210" s="10"/>
      <c r="H210" s="10"/>
      <c r="I210" s="16"/>
      <c r="J210" s="16"/>
      <c r="K210" s="16"/>
      <c r="L210" s="10"/>
      <c r="M210" s="16"/>
      <c r="N210" s="10"/>
      <c r="O210" s="16"/>
      <c r="P210" s="10"/>
      <c r="Q210" s="10"/>
    </row>
    <row r="211" spans="1:17" ht="15" customHeight="1" x14ac:dyDescent="0.25">
      <c r="A211" s="10"/>
      <c r="B211" s="10"/>
      <c r="C211" s="10"/>
      <c r="D211" s="10"/>
      <c r="E211" s="10"/>
      <c r="F211" s="14"/>
      <c r="G211" s="15"/>
      <c r="H211" s="10"/>
      <c r="I211" s="16"/>
      <c r="J211" s="16"/>
      <c r="K211" s="16"/>
      <c r="L211" s="10"/>
      <c r="M211" s="10"/>
      <c r="N211" s="16"/>
      <c r="O211" s="10"/>
      <c r="P211" s="10"/>
      <c r="Q211" s="10"/>
    </row>
    <row r="212" spans="1:17" ht="15" customHeight="1" x14ac:dyDescent="0.25">
      <c r="A212" s="10"/>
      <c r="B212" s="10"/>
      <c r="C212" s="10"/>
      <c r="D212" s="10"/>
      <c r="E212" s="10"/>
      <c r="F212" s="14"/>
      <c r="G212" s="10"/>
      <c r="H212" s="10"/>
      <c r="I212" s="16"/>
      <c r="J212" s="16"/>
      <c r="K212" s="16"/>
      <c r="L212" s="10"/>
      <c r="M212" s="16"/>
      <c r="N212" s="10"/>
      <c r="O212" s="16"/>
      <c r="P212" s="10"/>
      <c r="Q212" s="10"/>
    </row>
    <row r="213" spans="1:17" ht="15" customHeight="1" x14ac:dyDescent="0.25">
      <c r="A213" s="10"/>
      <c r="B213" s="10"/>
      <c r="C213" s="10"/>
      <c r="D213" s="10"/>
      <c r="E213" s="10"/>
      <c r="F213" s="14"/>
      <c r="G213" s="15"/>
      <c r="H213" s="10"/>
      <c r="I213" s="16"/>
      <c r="J213" s="16"/>
      <c r="K213" s="16"/>
      <c r="L213" s="10"/>
      <c r="M213" s="10"/>
      <c r="N213" s="16"/>
      <c r="O213" s="10"/>
      <c r="P213" s="10"/>
      <c r="Q213" s="10"/>
    </row>
    <row r="214" spans="1:17" ht="15" customHeight="1" x14ac:dyDescent="0.25">
      <c r="A214" s="10"/>
      <c r="B214" s="10"/>
      <c r="C214" s="10"/>
      <c r="D214" s="10"/>
      <c r="E214" s="10"/>
      <c r="F214" s="14"/>
      <c r="G214" s="10"/>
      <c r="H214" s="10"/>
      <c r="I214" s="16"/>
      <c r="J214" s="16"/>
      <c r="K214" s="16"/>
      <c r="L214" s="10"/>
      <c r="M214" s="16"/>
      <c r="N214" s="10"/>
      <c r="O214" s="16"/>
      <c r="P214" s="10"/>
      <c r="Q214" s="10"/>
    </row>
    <row r="215" spans="1:17" ht="15" customHeight="1" x14ac:dyDescent="0.25">
      <c r="A215" s="10"/>
      <c r="B215" s="10"/>
      <c r="C215" s="10"/>
      <c r="D215" s="10"/>
      <c r="E215" s="10"/>
      <c r="F215" s="14"/>
      <c r="G215" s="15"/>
      <c r="H215" s="10"/>
      <c r="I215" s="16"/>
      <c r="J215" s="16"/>
      <c r="K215" s="16"/>
      <c r="L215" s="10"/>
      <c r="M215" s="10"/>
      <c r="N215" s="16"/>
      <c r="O215" s="10"/>
      <c r="P215" s="10"/>
      <c r="Q215" s="10"/>
    </row>
    <row r="216" spans="1:17" ht="15" customHeight="1" x14ac:dyDescent="0.25">
      <c r="A216" s="10"/>
      <c r="B216" s="10"/>
      <c r="C216" s="10"/>
      <c r="D216" s="10"/>
      <c r="E216" s="10"/>
      <c r="F216" s="14"/>
      <c r="G216" s="10"/>
      <c r="H216" s="10"/>
      <c r="I216" s="16"/>
      <c r="J216" s="16"/>
      <c r="K216" s="16"/>
      <c r="L216" s="10"/>
      <c r="M216" s="16"/>
      <c r="N216" s="10"/>
      <c r="O216" s="16"/>
      <c r="P216" s="10"/>
      <c r="Q216" s="10"/>
    </row>
    <row r="217" spans="1:17" ht="15" customHeight="1" x14ac:dyDescent="0.25">
      <c r="A217" s="10"/>
      <c r="B217" s="10"/>
      <c r="C217" s="10"/>
      <c r="D217" s="10"/>
      <c r="E217" s="10"/>
      <c r="F217" s="14"/>
      <c r="G217" s="15"/>
      <c r="H217" s="10"/>
      <c r="I217" s="16"/>
      <c r="J217" s="16"/>
      <c r="K217" s="16"/>
      <c r="L217" s="10"/>
      <c r="M217" s="10"/>
      <c r="N217" s="16"/>
      <c r="O217" s="10"/>
      <c r="P217" s="10"/>
      <c r="Q217" s="10"/>
    </row>
    <row r="218" spans="1:17" ht="15" customHeight="1" x14ac:dyDescent="0.25">
      <c r="A218" s="10"/>
      <c r="B218" s="10"/>
      <c r="C218" s="10"/>
      <c r="D218" s="10"/>
      <c r="E218" s="10"/>
      <c r="F218" s="14"/>
      <c r="G218" s="10"/>
      <c r="H218" s="10"/>
      <c r="I218" s="16"/>
      <c r="J218" s="16"/>
      <c r="K218" s="16"/>
      <c r="L218" s="10"/>
      <c r="M218" s="16"/>
      <c r="N218" s="10"/>
      <c r="O218" s="16"/>
      <c r="P218" s="10"/>
      <c r="Q218" s="10"/>
    </row>
    <row r="219" spans="1:17" ht="15" customHeight="1" x14ac:dyDescent="0.25">
      <c r="A219" s="10"/>
      <c r="B219" s="10"/>
      <c r="C219" s="10"/>
      <c r="D219" s="10"/>
      <c r="E219" s="10"/>
      <c r="F219" s="14"/>
      <c r="G219" s="15"/>
      <c r="H219" s="10"/>
      <c r="I219" s="16"/>
      <c r="J219" s="16"/>
      <c r="K219" s="16"/>
      <c r="L219" s="10"/>
      <c r="M219" s="10"/>
      <c r="N219" s="16"/>
      <c r="O219" s="10"/>
      <c r="P219" s="10"/>
      <c r="Q219" s="10"/>
    </row>
    <row r="220" spans="1:17" ht="15" customHeight="1" x14ac:dyDescent="0.25">
      <c r="A220" s="10"/>
      <c r="B220" s="10"/>
      <c r="C220" s="10"/>
      <c r="D220" s="10"/>
      <c r="E220" s="10"/>
      <c r="F220" s="14"/>
      <c r="G220" s="10"/>
      <c r="H220" s="10"/>
      <c r="I220" s="16"/>
      <c r="J220" s="16"/>
      <c r="K220" s="16"/>
      <c r="L220" s="10"/>
      <c r="M220" s="16"/>
      <c r="N220" s="10"/>
      <c r="O220" s="16"/>
      <c r="P220" s="10"/>
      <c r="Q220" s="10"/>
    </row>
    <row r="221" spans="1:17" ht="15" customHeight="1" x14ac:dyDescent="0.25">
      <c r="A221" s="10"/>
      <c r="B221" s="10"/>
      <c r="C221" s="10"/>
      <c r="D221" s="10"/>
      <c r="E221" s="10"/>
      <c r="F221" s="14"/>
      <c r="G221" s="15"/>
      <c r="H221" s="10"/>
      <c r="I221" s="16"/>
      <c r="J221" s="16"/>
      <c r="K221" s="16"/>
      <c r="L221" s="10"/>
      <c r="M221" s="10"/>
      <c r="N221" s="16"/>
      <c r="O221" s="10"/>
      <c r="P221" s="10"/>
      <c r="Q221" s="10"/>
    </row>
    <row r="222" spans="1:17" ht="15" customHeight="1" x14ac:dyDescent="0.25">
      <c r="A222" s="10"/>
      <c r="B222" s="10"/>
      <c r="C222" s="10"/>
      <c r="D222" s="10"/>
      <c r="E222" s="10"/>
      <c r="F222" s="14"/>
      <c r="G222" s="10"/>
      <c r="H222" s="10"/>
      <c r="I222" s="16"/>
      <c r="J222" s="16"/>
      <c r="K222" s="16"/>
      <c r="L222" s="10"/>
      <c r="M222" s="16"/>
      <c r="N222" s="10"/>
      <c r="O222" s="16"/>
      <c r="P222" s="10"/>
      <c r="Q222" s="10"/>
    </row>
    <row r="223" spans="1:17" ht="15" customHeight="1" x14ac:dyDescent="0.25">
      <c r="A223" s="10"/>
      <c r="B223" s="10"/>
      <c r="C223" s="10"/>
      <c r="D223" s="10"/>
      <c r="E223" s="10"/>
      <c r="F223" s="14"/>
      <c r="G223" s="15"/>
      <c r="H223" s="10"/>
      <c r="I223" s="16"/>
      <c r="J223" s="16"/>
      <c r="K223" s="16"/>
      <c r="L223" s="10"/>
      <c r="M223" s="10"/>
      <c r="N223" s="16"/>
      <c r="O223" s="10"/>
      <c r="P223" s="10"/>
      <c r="Q223" s="10"/>
    </row>
    <row r="224" spans="1:17" ht="15" customHeight="1" x14ac:dyDescent="0.25">
      <c r="A224" s="10"/>
      <c r="B224" s="10"/>
      <c r="C224" s="10"/>
      <c r="D224" s="10"/>
      <c r="E224" s="10"/>
      <c r="F224" s="14"/>
      <c r="G224" s="10"/>
      <c r="H224" s="10"/>
      <c r="I224" s="16"/>
      <c r="J224" s="16"/>
      <c r="K224" s="16"/>
      <c r="L224" s="10"/>
      <c r="M224" s="16"/>
      <c r="N224" s="10"/>
      <c r="O224" s="16"/>
      <c r="P224" s="10"/>
      <c r="Q224" s="10"/>
    </row>
    <row r="225" spans="1:17" ht="15" customHeight="1" x14ac:dyDescent="0.25">
      <c r="A225" s="10"/>
      <c r="B225" s="10"/>
      <c r="C225" s="10"/>
      <c r="D225" s="10"/>
      <c r="E225" s="10"/>
      <c r="F225" s="14"/>
      <c r="G225" s="15"/>
      <c r="H225" s="10"/>
      <c r="I225" s="16"/>
      <c r="J225" s="16"/>
      <c r="K225" s="16"/>
      <c r="L225" s="10"/>
      <c r="M225" s="10"/>
      <c r="N225" s="16"/>
      <c r="O225" s="10"/>
      <c r="P225" s="10"/>
      <c r="Q225" s="10"/>
    </row>
    <row r="226" spans="1:17" ht="15" customHeight="1" x14ac:dyDescent="0.25">
      <c r="A226" s="10"/>
      <c r="B226" s="10"/>
      <c r="C226" s="10"/>
      <c r="D226" s="10"/>
      <c r="E226" s="10"/>
      <c r="F226" s="14"/>
      <c r="G226" s="10"/>
      <c r="H226" s="10"/>
      <c r="I226" s="16"/>
      <c r="J226" s="16"/>
      <c r="K226" s="16"/>
      <c r="L226" s="10"/>
      <c r="M226" s="16"/>
      <c r="N226" s="10"/>
      <c r="O226" s="16"/>
      <c r="P226" s="10"/>
      <c r="Q226" s="10"/>
    </row>
    <row r="227" spans="1:17" ht="15" customHeight="1" x14ac:dyDescent="0.25">
      <c r="A227" s="10"/>
      <c r="B227" s="10"/>
      <c r="C227" s="10"/>
      <c r="D227" s="10"/>
      <c r="E227" s="10"/>
      <c r="F227" s="14"/>
      <c r="G227" s="15"/>
      <c r="H227" s="10"/>
      <c r="I227" s="16"/>
      <c r="J227" s="16"/>
      <c r="K227" s="16"/>
      <c r="L227" s="10"/>
      <c r="M227" s="10"/>
      <c r="N227" s="16"/>
      <c r="O227" s="10"/>
      <c r="P227" s="10"/>
      <c r="Q227" s="10"/>
    </row>
    <row r="228" spans="1:17" ht="15" customHeight="1" x14ac:dyDescent="0.25">
      <c r="A228" s="10"/>
      <c r="B228" s="10"/>
      <c r="C228" s="10"/>
      <c r="D228" s="10"/>
      <c r="E228" s="10"/>
      <c r="F228" s="14"/>
      <c r="G228" s="10"/>
      <c r="H228" s="10"/>
      <c r="I228" s="16"/>
      <c r="J228" s="16"/>
      <c r="K228" s="16"/>
      <c r="L228" s="10"/>
      <c r="M228" s="16"/>
      <c r="N228" s="10"/>
      <c r="O228" s="16"/>
      <c r="P228" s="10"/>
      <c r="Q228" s="10"/>
    </row>
    <row r="229" spans="1:17" ht="15" customHeight="1" x14ac:dyDescent="0.25">
      <c r="A229" s="10"/>
      <c r="B229" s="10"/>
      <c r="C229" s="10"/>
      <c r="D229" s="10"/>
      <c r="E229" s="10"/>
      <c r="F229" s="14"/>
      <c r="G229" s="15"/>
      <c r="H229" s="10"/>
      <c r="I229" s="16"/>
      <c r="J229" s="16"/>
      <c r="K229" s="16"/>
      <c r="L229" s="10"/>
      <c r="M229" s="10"/>
      <c r="N229" s="16"/>
      <c r="O229" s="10"/>
      <c r="P229" s="10"/>
      <c r="Q229" s="10"/>
    </row>
    <row r="230" spans="1:17" ht="15" customHeight="1" x14ac:dyDescent="0.25">
      <c r="A230" s="10"/>
      <c r="B230" s="10"/>
      <c r="C230" s="10"/>
      <c r="D230" s="10"/>
      <c r="E230" s="10"/>
      <c r="F230" s="14"/>
      <c r="G230" s="10"/>
      <c r="H230" s="10"/>
      <c r="I230" s="16"/>
      <c r="J230" s="16"/>
      <c r="K230" s="16"/>
      <c r="L230" s="10"/>
      <c r="M230" s="16"/>
      <c r="N230" s="10"/>
      <c r="O230" s="16"/>
      <c r="P230" s="10"/>
      <c r="Q230" s="10"/>
    </row>
    <row r="231" spans="1:17" ht="15" customHeight="1" x14ac:dyDescent="0.25">
      <c r="A231" s="10"/>
      <c r="B231" s="10"/>
      <c r="C231" s="10"/>
      <c r="D231" s="10"/>
      <c r="E231" s="10"/>
      <c r="F231" s="14"/>
      <c r="G231" s="15"/>
      <c r="H231" s="10"/>
      <c r="I231" s="16"/>
      <c r="J231" s="16"/>
      <c r="K231" s="16"/>
      <c r="L231" s="10"/>
      <c r="M231" s="10"/>
      <c r="N231" s="16"/>
      <c r="O231" s="10"/>
      <c r="P231" s="10"/>
      <c r="Q231" s="10"/>
    </row>
    <row r="232" spans="1:17" ht="15" customHeight="1" x14ac:dyDescent="0.25">
      <c r="A232" s="10"/>
      <c r="B232" s="10"/>
      <c r="C232" s="10"/>
      <c r="D232" s="10"/>
      <c r="E232" s="10"/>
      <c r="F232" s="14"/>
      <c r="G232" s="10"/>
      <c r="H232" s="10"/>
      <c r="I232" s="16"/>
      <c r="J232" s="16"/>
      <c r="K232" s="16"/>
      <c r="L232" s="10"/>
      <c r="M232" s="16"/>
      <c r="N232" s="10"/>
      <c r="O232" s="16"/>
      <c r="P232" s="10"/>
      <c r="Q232" s="10"/>
    </row>
    <row r="233" spans="1:17" ht="15" customHeight="1" x14ac:dyDescent="0.25">
      <c r="A233" s="10"/>
      <c r="B233" s="10"/>
      <c r="C233" s="10"/>
      <c r="D233" s="10"/>
      <c r="E233" s="10"/>
      <c r="F233" s="14"/>
      <c r="G233" s="15"/>
      <c r="H233" s="10"/>
      <c r="I233" s="16"/>
      <c r="J233" s="16"/>
      <c r="K233" s="16"/>
      <c r="L233" s="10"/>
      <c r="M233" s="10"/>
      <c r="N233" s="16"/>
      <c r="O233" s="10"/>
      <c r="P233" s="10"/>
      <c r="Q233" s="10"/>
    </row>
    <row r="234" spans="1:17" ht="15" customHeight="1" x14ac:dyDescent="0.25">
      <c r="A234" s="10"/>
      <c r="B234" s="10"/>
      <c r="C234" s="10"/>
      <c r="D234" s="10"/>
      <c r="E234" s="10"/>
      <c r="F234" s="14"/>
      <c r="G234" s="10"/>
      <c r="H234" s="10"/>
      <c r="I234" s="16"/>
      <c r="J234" s="16"/>
      <c r="K234" s="16"/>
      <c r="L234" s="10"/>
      <c r="M234" s="16"/>
      <c r="N234" s="10"/>
      <c r="O234" s="16"/>
      <c r="P234" s="10"/>
      <c r="Q234" s="10"/>
    </row>
    <row r="235" spans="1:17" ht="15" customHeight="1" x14ac:dyDescent="0.25">
      <c r="A235" s="10"/>
      <c r="B235" s="10"/>
      <c r="C235" s="10"/>
      <c r="D235" s="10"/>
      <c r="E235" s="10"/>
      <c r="F235" s="14"/>
      <c r="G235" s="15"/>
      <c r="H235" s="10"/>
      <c r="I235" s="16"/>
      <c r="J235" s="16"/>
      <c r="K235" s="16"/>
      <c r="L235" s="10"/>
      <c r="M235" s="10"/>
      <c r="N235" s="16"/>
      <c r="O235" s="10"/>
      <c r="P235" s="10"/>
      <c r="Q235" s="10"/>
    </row>
    <row r="236" spans="1:17" ht="15" customHeight="1" x14ac:dyDescent="0.25">
      <c r="A236" s="10"/>
      <c r="B236" s="10"/>
      <c r="C236" s="10"/>
      <c r="D236" s="10"/>
      <c r="E236" s="10"/>
      <c r="F236" s="14"/>
      <c r="G236" s="10"/>
      <c r="H236" s="10"/>
      <c r="I236" s="16"/>
      <c r="J236" s="16"/>
      <c r="K236" s="16"/>
      <c r="L236" s="10"/>
      <c r="M236" s="16"/>
      <c r="N236" s="10"/>
      <c r="O236" s="16"/>
      <c r="P236" s="10"/>
      <c r="Q236" s="10"/>
    </row>
    <row r="237" spans="1:17" ht="15" customHeight="1" x14ac:dyDescent="0.25">
      <c r="A237" s="10"/>
      <c r="B237" s="10"/>
      <c r="C237" s="10"/>
      <c r="D237" s="10"/>
      <c r="E237" s="10"/>
      <c r="F237" s="14"/>
      <c r="G237" s="15"/>
      <c r="H237" s="10"/>
      <c r="I237" s="16"/>
      <c r="J237" s="16"/>
      <c r="K237" s="16"/>
      <c r="L237" s="10"/>
      <c r="M237" s="10"/>
      <c r="N237" s="16"/>
      <c r="O237" s="10"/>
      <c r="P237" s="10"/>
      <c r="Q237" s="10"/>
    </row>
    <row r="238" spans="1:17" ht="15" customHeight="1" x14ac:dyDescent="0.25">
      <c r="A238" s="10"/>
      <c r="B238" s="10"/>
      <c r="C238" s="10"/>
      <c r="D238" s="10"/>
      <c r="E238" s="10"/>
      <c r="F238" s="14"/>
      <c r="G238" s="10"/>
      <c r="H238" s="10"/>
      <c r="I238" s="16"/>
      <c r="J238" s="16"/>
      <c r="K238" s="16"/>
      <c r="L238" s="10"/>
      <c r="M238" s="16"/>
      <c r="N238" s="10"/>
      <c r="O238" s="16"/>
      <c r="P238" s="10"/>
      <c r="Q238" s="10"/>
    </row>
    <row r="239" spans="1:17" ht="15" customHeight="1" x14ac:dyDescent="0.25">
      <c r="A239" s="10"/>
      <c r="B239" s="10"/>
      <c r="C239" s="10"/>
      <c r="D239" s="10"/>
      <c r="E239" s="10"/>
      <c r="F239" s="14"/>
      <c r="G239" s="15"/>
      <c r="H239" s="10"/>
      <c r="I239" s="16"/>
      <c r="J239" s="16"/>
      <c r="K239" s="16"/>
      <c r="L239" s="10"/>
      <c r="M239" s="10"/>
      <c r="N239" s="16"/>
      <c r="O239" s="10"/>
      <c r="P239" s="10"/>
      <c r="Q239" s="10"/>
    </row>
    <row r="240" spans="1:17" ht="15" customHeight="1" x14ac:dyDescent="0.25">
      <c r="A240" s="10"/>
      <c r="B240" s="10"/>
      <c r="C240" s="10"/>
      <c r="D240" s="10"/>
      <c r="E240" s="10"/>
      <c r="F240" s="14"/>
      <c r="G240" s="10"/>
      <c r="H240" s="10"/>
      <c r="I240" s="16"/>
      <c r="J240" s="16"/>
      <c r="K240" s="16"/>
      <c r="L240" s="10"/>
      <c r="M240" s="16"/>
      <c r="N240" s="10"/>
      <c r="O240" s="16"/>
      <c r="P240" s="10"/>
      <c r="Q240" s="10"/>
    </row>
    <row r="241" spans="1:17" ht="15" customHeight="1" x14ac:dyDescent="0.25">
      <c r="A241" s="10"/>
      <c r="B241" s="10"/>
      <c r="C241" s="10"/>
      <c r="D241" s="10"/>
      <c r="E241" s="10"/>
      <c r="F241" s="14"/>
      <c r="G241" s="15"/>
      <c r="H241" s="10"/>
      <c r="I241" s="16"/>
      <c r="J241" s="16"/>
      <c r="K241" s="16"/>
      <c r="L241" s="10"/>
      <c r="M241" s="10"/>
      <c r="N241" s="16"/>
      <c r="O241" s="10"/>
      <c r="P241" s="10"/>
      <c r="Q241" s="10"/>
    </row>
    <row r="242" spans="1:17" ht="15" customHeight="1" x14ac:dyDescent="0.25">
      <c r="A242" s="10"/>
      <c r="B242" s="10"/>
      <c r="C242" s="10"/>
      <c r="D242" s="10"/>
      <c r="E242" s="10"/>
      <c r="F242" s="14"/>
      <c r="G242" s="10"/>
      <c r="H242" s="10"/>
      <c r="I242" s="16"/>
      <c r="J242" s="16"/>
      <c r="K242" s="16"/>
      <c r="L242" s="10"/>
      <c r="M242" s="16"/>
      <c r="N242" s="10"/>
      <c r="O242" s="16"/>
      <c r="P242" s="10"/>
      <c r="Q242" s="10"/>
    </row>
    <row r="243" spans="1:17" ht="15" customHeight="1" x14ac:dyDescent="0.25">
      <c r="A243" s="10"/>
      <c r="B243" s="10"/>
      <c r="C243" s="10"/>
      <c r="D243" s="10"/>
      <c r="E243" s="10"/>
      <c r="F243" s="14"/>
      <c r="G243" s="15"/>
      <c r="H243" s="10"/>
      <c r="I243" s="16"/>
      <c r="J243" s="16"/>
      <c r="K243" s="16"/>
      <c r="L243" s="10"/>
      <c r="M243" s="10"/>
      <c r="N243" s="16"/>
      <c r="O243" s="10"/>
      <c r="P243" s="10"/>
      <c r="Q243" s="10"/>
    </row>
    <row r="244" spans="1:17" ht="15" customHeight="1" x14ac:dyDescent="0.25">
      <c r="A244" s="10"/>
      <c r="B244" s="10"/>
      <c r="C244" s="10"/>
      <c r="D244" s="10"/>
      <c r="E244" s="10"/>
      <c r="F244" s="14"/>
      <c r="G244" s="10"/>
      <c r="H244" s="10"/>
      <c r="I244" s="16"/>
      <c r="J244" s="16"/>
      <c r="K244" s="16"/>
      <c r="L244" s="10"/>
      <c r="M244" s="16"/>
      <c r="N244" s="10"/>
      <c r="O244" s="16"/>
      <c r="P244" s="10"/>
      <c r="Q244" s="10"/>
    </row>
    <row r="245" spans="1:17" ht="15" customHeight="1" x14ac:dyDescent="0.25">
      <c r="A245" s="10"/>
      <c r="B245" s="10"/>
      <c r="C245" s="10"/>
      <c r="D245" s="10"/>
      <c r="E245" s="10"/>
      <c r="F245" s="14"/>
      <c r="G245" s="15"/>
      <c r="H245" s="10"/>
      <c r="I245" s="16"/>
      <c r="J245" s="16"/>
      <c r="K245" s="16"/>
      <c r="L245" s="10"/>
      <c r="M245" s="10"/>
      <c r="N245" s="16"/>
      <c r="O245" s="10"/>
      <c r="P245" s="10"/>
      <c r="Q245" s="10"/>
    </row>
    <row r="246" spans="1:17" ht="15" customHeight="1" x14ac:dyDescent="0.25">
      <c r="A246" s="10"/>
      <c r="B246" s="10"/>
      <c r="C246" s="10"/>
      <c r="D246" s="10"/>
      <c r="E246" s="10"/>
      <c r="F246" s="14"/>
      <c r="G246" s="10"/>
      <c r="H246" s="10"/>
      <c r="I246" s="16"/>
      <c r="J246" s="16"/>
      <c r="K246" s="16"/>
      <c r="L246" s="10"/>
      <c r="M246" s="16"/>
      <c r="N246" s="10"/>
      <c r="O246" s="16"/>
      <c r="P246" s="10"/>
      <c r="Q246" s="10"/>
    </row>
    <row r="247" spans="1:17" ht="15" customHeight="1" x14ac:dyDescent="0.25">
      <c r="A247" s="10"/>
      <c r="B247" s="10"/>
      <c r="C247" s="10"/>
      <c r="D247" s="10"/>
      <c r="E247" s="10"/>
      <c r="F247" s="14"/>
      <c r="G247" s="15"/>
      <c r="H247" s="10"/>
      <c r="I247" s="16"/>
      <c r="J247" s="16"/>
      <c r="K247" s="16"/>
      <c r="L247" s="10"/>
      <c r="M247" s="10"/>
      <c r="N247" s="16"/>
      <c r="O247" s="10"/>
      <c r="P247" s="10"/>
      <c r="Q247" s="10"/>
    </row>
    <row r="248" spans="1:17" ht="15" customHeight="1" x14ac:dyDescent="0.25">
      <c r="A248" s="10"/>
      <c r="B248" s="10"/>
      <c r="C248" s="10"/>
      <c r="D248" s="10"/>
      <c r="E248" s="10"/>
      <c r="F248" s="14"/>
      <c r="G248" s="10"/>
      <c r="H248" s="10"/>
      <c r="I248" s="16"/>
      <c r="J248" s="16"/>
      <c r="K248" s="16"/>
      <c r="L248" s="10"/>
      <c r="M248" s="16"/>
      <c r="N248" s="10"/>
      <c r="O248" s="16"/>
      <c r="P248" s="10"/>
      <c r="Q248" s="10"/>
    </row>
    <row r="249" spans="1:17" ht="15" customHeight="1" x14ac:dyDescent="0.25">
      <c r="A249" s="10"/>
      <c r="B249" s="10"/>
      <c r="C249" s="10"/>
      <c r="D249" s="10"/>
      <c r="E249" s="10"/>
      <c r="F249" s="14"/>
      <c r="G249" s="15"/>
      <c r="H249" s="10"/>
      <c r="I249" s="16"/>
      <c r="J249" s="16"/>
      <c r="K249" s="16"/>
      <c r="L249" s="10"/>
      <c r="M249" s="10"/>
      <c r="N249" s="16"/>
      <c r="O249" s="10"/>
      <c r="P249" s="10"/>
      <c r="Q249" s="10"/>
    </row>
    <row r="250" spans="1:17" ht="15" customHeight="1" x14ac:dyDescent="0.25">
      <c r="A250" s="10"/>
      <c r="B250" s="10"/>
      <c r="C250" s="10"/>
      <c r="D250" s="10"/>
      <c r="E250" s="10"/>
      <c r="F250" s="14"/>
      <c r="G250" s="10"/>
      <c r="H250" s="10"/>
      <c r="I250" s="16"/>
      <c r="J250" s="16"/>
      <c r="K250" s="16"/>
      <c r="L250" s="10"/>
      <c r="M250" s="16"/>
      <c r="N250" s="10"/>
      <c r="O250" s="16"/>
      <c r="P250" s="10"/>
      <c r="Q250" s="10"/>
    </row>
    <row r="251" spans="1:17" ht="15" customHeight="1" x14ac:dyDescent="0.25">
      <c r="A251" s="10"/>
      <c r="B251" s="10"/>
      <c r="C251" s="10"/>
      <c r="D251" s="13"/>
      <c r="E251" s="13"/>
      <c r="F251" s="10"/>
      <c r="G251" s="10"/>
      <c r="H251" s="13"/>
      <c r="I251" s="17"/>
      <c r="J251" s="17"/>
      <c r="K251" s="17"/>
      <c r="L251" s="112"/>
      <c r="M251" s="10"/>
      <c r="N251" s="18"/>
      <c r="O251" s="10"/>
      <c r="P251" s="10"/>
      <c r="Q251" s="10"/>
    </row>
    <row r="252" spans="1:17" ht="15" customHeight="1" x14ac:dyDescent="0.25">
      <c r="A252" s="10"/>
      <c r="B252" s="10"/>
      <c r="C252" s="10"/>
      <c r="D252" s="10"/>
      <c r="E252" s="10"/>
      <c r="F252" s="10"/>
      <c r="G252" s="10"/>
      <c r="H252" s="10"/>
      <c r="I252" s="18"/>
      <c r="J252" s="18"/>
      <c r="K252" s="18"/>
      <c r="L252" s="10"/>
      <c r="M252" s="10"/>
      <c r="N252" s="18"/>
      <c r="O252" s="10"/>
      <c r="P252" s="10"/>
      <c r="Q252" s="10"/>
    </row>
    <row r="253" spans="1:17" ht="15" customHeight="1" x14ac:dyDescent="0.25">
      <c r="A253" s="10"/>
      <c r="B253" s="10"/>
      <c r="C253" s="10"/>
      <c r="D253" s="13"/>
      <c r="E253" s="13"/>
      <c r="F253" s="10"/>
      <c r="G253" s="10"/>
      <c r="H253" s="13"/>
      <c r="I253" s="18"/>
      <c r="J253" s="18"/>
      <c r="K253" s="18"/>
      <c r="L253" s="10"/>
      <c r="M253" s="10"/>
      <c r="N253" s="18"/>
      <c r="O253" s="10"/>
      <c r="P253" s="10"/>
      <c r="Q253" s="10"/>
    </row>
    <row r="254" spans="1:17" ht="15" customHeight="1" x14ac:dyDescent="0.25">
      <c r="A254" s="10"/>
      <c r="B254" s="10"/>
      <c r="C254" s="10"/>
      <c r="D254" s="10"/>
      <c r="E254" s="10"/>
      <c r="F254" s="10"/>
      <c r="G254" s="10"/>
      <c r="H254" s="10"/>
      <c r="I254" s="18"/>
      <c r="J254" s="18"/>
      <c r="K254" s="18"/>
      <c r="L254" s="10"/>
      <c r="M254" s="10"/>
      <c r="N254" s="18"/>
      <c r="O254" s="10"/>
      <c r="P254" s="10"/>
      <c r="Q254" s="10"/>
    </row>
    <row r="255" spans="1:17" ht="15" customHeight="1" x14ac:dyDescent="0.25">
      <c r="A255" s="10"/>
      <c r="B255" s="10"/>
      <c r="C255" s="10"/>
      <c r="D255" s="10"/>
      <c r="E255" s="13"/>
      <c r="F255" s="10"/>
      <c r="G255" s="10"/>
      <c r="H255" s="10"/>
      <c r="I255" s="18"/>
      <c r="J255" s="18"/>
      <c r="K255" s="18"/>
      <c r="L255" s="10"/>
      <c r="M255" s="10"/>
      <c r="N255" s="18"/>
      <c r="O255" s="10"/>
      <c r="P255" s="10"/>
      <c r="Q255" s="10"/>
    </row>
    <row r="256" spans="1:17" ht="15" customHeight="1" x14ac:dyDescent="0.25">
      <c r="A256" s="10"/>
      <c r="B256" s="10"/>
      <c r="C256" s="10"/>
      <c r="D256" s="10"/>
      <c r="E256" s="10"/>
      <c r="F256" s="10"/>
      <c r="G256" s="10"/>
      <c r="H256" s="10"/>
      <c r="I256" s="18"/>
      <c r="J256" s="18"/>
      <c r="K256" s="18"/>
      <c r="L256" s="10"/>
      <c r="M256" s="18"/>
      <c r="N256" s="18"/>
      <c r="O256" s="10"/>
      <c r="P256" s="10"/>
      <c r="Q256" s="10"/>
    </row>
    <row r="257" spans="1:17" ht="15" customHeight="1" x14ac:dyDescent="0.25">
      <c r="A257" s="10"/>
      <c r="B257" s="10"/>
      <c r="C257" s="10"/>
      <c r="D257" s="10"/>
      <c r="E257" s="10"/>
      <c r="F257" s="10"/>
      <c r="G257" s="10"/>
      <c r="H257" s="114"/>
      <c r="I257" s="10"/>
      <c r="J257" s="10"/>
      <c r="K257" s="10"/>
      <c r="L257" s="10"/>
      <c r="M257" s="10"/>
      <c r="N257" s="10"/>
      <c r="O257" s="10"/>
      <c r="P257" s="10"/>
      <c r="Q257" s="10"/>
    </row>
    <row r="258" spans="1:17" ht="15" customHeight="1" x14ac:dyDescent="0.25">
      <c r="A258" s="10"/>
      <c r="B258" s="10"/>
      <c r="C258" s="10"/>
      <c r="D258" s="10"/>
      <c r="E258" s="10"/>
      <c r="F258" s="10"/>
      <c r="G258" s="10"/>
      <c r="H258" s="114"/>
      <c r="I258" s="10"/>
      <c r="J258" s="10"/>
      <c r="K258" s="10"/>
      <c r="L258" s="10"/>
      <c r="M258" s="10"/>
      <c r="N258" s="10"/>
      <c r="O258" s="10"/>
      <c r="P258" s="10"/>
      <c r="Q258" s="10"/>
    </row>
    <row r="259" spans="1:17" ht="15" customHeight="1" x14ac:dyDescent="0.25">
      <c r="A259" s="10"/>
      <c r="B259" s="10"/>
      <c r="C259" s="10"/>
      <c r="D259" s="10"/>
      <c r="E259" s="10"/>
      <c r="F259" s="10"/>
      <c r="G259" s="10"/>
      <c r="H259" s="10"/>
      <c r="I259" s="10"/>
      <c r="J259" s="10"/>
      <c r="K259" s="10"/>
      <c r="L259" s="10"/>
      <c r="M259" s="10"/>
      <c r="N259" s="10"/>
      <c r="O259" s="10"/>
      <c r="P259" s="10"/>
      <c r="Q259" s="10"/>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4140625" defaultRowHeight="15" customHeight="1" x14ac:dyDescent="0.25"/>
  <cols>
    <col min="1" max="1" width="8.88671875" customWidth="1"/>
    <col min="2" max="2" width="10" bestFit="1" customWidth="1"/>
    <col min="3" max="3" width="19.6640625" customWidth="1"/>
    <col min="4" max="4" width="11.6640625" customWidth="1"/>
    <col min="5" max="5" width="39.5546875" customWidth="1"/>
    <col min="6" max="6" width="32.6640625" customWidth="1"/>
    <col min="7" max="7" width="24.88671875" bestFit="1" customWidth="1"/>
    <col min="8" max="8" width="16.88671875" bestFit="1" customWidth="1"/>
    <col min="9" max="10" width="14.6640625" customWidth="1"/>
    <col min="11" max="11" width="13.6640625" customWidth="1"/>
    <col min="12" max="15" width="14.6640625" customWidth="1"/>
  </cols>
  <sheetData>
    <row r="1" spans="1:17" ht="15" customHeight="1" x14ac:dyDescent="0.25">
      <c r="A1" s="11"/>
      <c r="B1" s="11"/>
      <c r="C1" s="11"/>
      <c r="D1" s="11"/>
      <c r="E1" s="11"/>
      <c r="F1" s="11"/>
      <c r="G1" s="11"/>
      <c r="H1" s="11"/>
      <c r="I1" s="12"/>
      <c r="J1" s="12"/>
      <c r="K1" s="12"/>
      <c r="L1" s="12"/>
      <c r="M1" s="11"/>
      <c r="N1" s="12"/>
      <c r="O1" s="11"/>
      <c r="P1" s="11"/>
      <c r="Q1" s="11"/>
    </row>
    <row r="2" spans="1:17" ht="15" customHeight="1" x14ac:dyDescent="0.25">
      <c r="A2" s="13"/>
      <c r="B2" s="11"/>
      <c r="C2" s="13"/>
      <c r="D2" s="11"/>
      <c r="E2" s="11"/>
      <c r="F2" s="11"/>
      <c r="G2" s="11"/>
      <c r="H2" s="11"/>
      <c r="I2" s="11"/>
      <c r="J2" s="11"/>
      <c r="K2" s="11"/>
      <c r="L2" s="11"/>
      <c r="M2" s="11"/>
      <c r="N2" s="11"/>
      <c r="O2" s="11"/>
      <c r="P2" s="11"/>
      <c r="Q2" s="11"/>
    </row>
    <row r="3" spans="1:17" ht="15" customHeight="1" x14ac:dyDescent="0.25">
      <c r="A3" s="11"/>
      <c r="B3" s="11"/>
      <c r="C3" s="11"/>
      <c r="D3" s="11"/>
      <c r="E3" s="11"/>
      <c r="F3" s="11"/>
      <c r="G3" s="11"/>
      <c r="H3" s="11"/>
      <c r="I3" s="11"/>
      <c r="J3" s="11"/>
      <c r="K3" s="11"/>
      <c r="L3" s="11"/>
      <c r="M3" s="11"/>
      <c r="N3" s="11"/>
      <c r="O3" s="11"/>
      <c r="P3" s="11"/>
      <c r="Q3" s="11"/>
    </row>
    <row r="4" spans="1:17" ht="15" customHeight="1" x14ac:dyDescent="0.25">
      <c r="A4" s="11"/>
      <c r="B4" s="13"/>
      <c r="C4" s="10"/>
      <c r="D4" s="11"/>
      <c r="E4" s="22"/>
      <c r="F4" s="11"/>
      <c r="G4" s="11"/>
      <c r="H4" s="11"/>
      <c r="I4" s="11"/>
      <c r="J4" s="11"/>
      <c r="K4" s="11"/>
      <c r="L4" s="11"/>
      <c r="M4" s="11"/>
      <c r="N4" s="11"/>
      <c r="O4" s="11"/>
      <c r="P4" s="11"/>
      <c r="Q4" s="11"/>
    </row>
    <row r="5" spans="1:17" ht="15" customHeight="1" x14ac:dyDescent="0.25">
      <c r="A5" s="11"/>
      <c r="B5" s="11"/>
      <c r="C5" s="9"/>
      <c r="D5" s="11"/>
      <c r="E5" s="11"/>
      <c r="F5" s="11"/>
      <c r="G5" s="11"/>
      <c r="H5" s="11"/>
      <c r="I5" s="11"/>
      <c r="J5" s="11"/>
      <c r="K5" s="11"/>
      <c r="L5" s="11"/>
      <c r="M5" s="11"/>
      <c r="N5" s="11"/>
      <c r="O5" s="11"/>
      <c r="P5" s="11"/>
      <c r="Q5" s="11"/>
    </row>
    <row r="6" spans="1:17" ht="15" customHeight="1" x14ac:dyDescent="0.25">
      <c r="A6" s="11"/>
      <c r="B6" s="11"/>
      <c r="C6" s="11"/>
      <c r="D6" s="11"/>
      <c r="E6" s="11"/>
      <c r="F6" s="14"/>
      <c r="G6" s="15"/>
      <c r="H6" s="11"/>
      <c r="I6" s="16"/>
      <c r="J6" s="16"/>
      <c r="K6" s="16"/>
      <c r="L6" s="11"/>
      <c r="M6" s="11"/>
      <c r="N6" s="16"/>
      <c r="O6" s="11"/>
      <c r="P6" s="11"/>
      <c r="Q6" s="11"/>
    </row>
    <row r="7" spans="1:17" ht="15" customHeight="1" x14ac:dyDescent="0.25">
      <c r="A7" s="11"/>
      <c r="B7" s="11"/>
      <c r="C7" s="11"/>
      <c r="D7" s="11"/>
      <c r="E7" s="11"/>
      <c r="F7" s="14"/>
      <c r="G7" s="11"/>
      <c r="H7" s="11"/>
      <c r="I7" s="16"/>
      <c r="J7" s="16"/>
      <c r="K7" s="16"/>
      <c r="L7" s="11"/>
      <c r="M7" s="16"/>
      <c r="N7" s="11"/>
      <c r="O7" s="16"/>
      <c r="P7" s="11"/>
      <c r="Q7" s="11"/>
    </row>
    <row r="8" spans="1:17" ht="15" customHeight="1" x14ac:dyDescent="0.25">
      <c r="A8" s="11"/>
      <c r="B8" s="11"/>
      <c r="C8" s="11"/>
      <c r="D8" s="11"/>
      <c r="E8" s="11"/>
      <c r="F8" s="14"/>
      <c r="G8" s="15"/>
      <c r="H8" s="11"/>
      <c r="I8" s="16"/>
      <c r="J8" s="16"/>
      <c r="K8" s="16"/>
      <c r="L8" s="11"/>
      <c r="M8" s="11"/>
      <c r="N8" s="16"/>
      <c r="O8" s="11"/>
      <c r="P8" s="11"/>
      <c r="Q8" s="11"/>
    </row>
    <row r="9" spans="1:17" ht="15" customHeight="1" x14ac:dyDescent="0.25">
      <c r="A9" s="11"/>
      <c r="B9" s="11"/>
      <c r="C9" s="11"/>
      <c r="D9" s="11"/>
      <c r="E9" s="11"/>
      <c r="F9" s="14"/>
      <c r="G9" s="11"/>
      <c r="H9" s="11"/>
      <c r="I9" s="16"/>
      <c r="J9" s="16"/>
      <c r="K9" s="16"/>
      <c r="L9" s="11"/>
      <c r="M9" s="16"/>
      <c r="N9" s="11"/>
      <c r="O9" s="16"/>
      <c r="P9" s="11"/>
      <c r="Q9" s="11"/>
    </row>
    <row r="10" spans="1:17" ht="15" customHeight="1" x14ac:dyDescent="0.25">
      <c r="A10" s="11"/>
      <c r="B10" s="11"/>
      <c r="C10" s="11"/>
      <c r="D10" s="11"/>
      <c r="E10" s="11"/>
      <c r="F10" s="14"/>
      <c r="G10" s="15"/>
      <c r="H10" s="11"/>
      <c r="I10" s="16"/>
      <c r="J10" s="16"/>
      <c r="K10" s="16"/>
      <c r="L10" s="11"/>
      <c r="M10" s="11"/>
      <c r="N10" s="16"/>
      <c r="O10" s="11"/>
      <c r="P10" s="11"/>
      <c r="Q10" s="11"/>
    </row>
    <row r="11" spans="1:17" ht="15" customHeight="1" x14ac:dyDescent="0.25">
      <c r="A11" s="11"/>
      <c r="B11" s="11"/>
      <c r="C11" s="11"/>
      <c r="D11" s="11"/>
      <c r="E11" s="11"/>
      <c r="F11" s="14"/>
      <c r="G11" s="11"/>
      <c r="H11" s="11"/>
      <c r="I11" s="16"/>
      <c r="J11" s="16"/>
      <c r="K11" s="16"/>
      <c r="L11" s="11"/>
      <c r="M11" s="16"/>
      <c r="N11" s="11"/>
      <c r="O11" s="16"/>
      <c r="P11" s="11"/>
      <c r="Q11" s="11"/>
    </row>
    <row r="12" spans="1:17" ht="15" customHeight="1" x14ac:dyDescent="0.25">
      <c r="A12" s="11"/>
      <c r="B12" s="11"/>
      <c r="C12" s="11"/>
      <c r="D12" s="11"/>
      <c r="E12" s="11"/>
      <c r="F12" s="14"/>
      <c r="G12" s="15"/>
      <c r="H12" s="11"/>
      <c r="I12" s="16"/>
      <c r="J12" s="16"/>
      <c r="K12" s="16"/>
      <c r="L12" s="11"/>
      <c r="M12" s="11"/>
      <c r="N12" s="16"/>
      <c r="O12" s="11"/>
      <c r="P12" s="11"/>
      <c r="Q12" s="11"/>
    </row>
    <row r="13" spans="1:17" ht="15" customHeight="1" x14ac:dyDescent="0.25">
      <c r="A13" s="11"/>
      <c r="B13" s="11"/>
      <c r="C13" s="11"/>
      <c r="D13" s="11"/>
      <c r="E13" s="11"/>
      <c r="F13" s="14"/>
      <c r="G13" s="11"/>
      <c r="H13" s="11"/>
      <c r="I13" s="16"/>
      <c r="J13" s="16"/>
      <c r="K13" s="16"/>
      <c r="L13" s="11"/>
      <c r="M13" s="16"/>
      <c r="N13" s="11"/>
      <c r="O13" s="16"/>
      <c r="P13" s="11"/>
      <c r="Q13" s="11"/>
    </row>
    <row r="14" spans="1:17" ht="15" customHeight="1" x14ac:dyDescent="0.25">
      <c r="A14" s="11"/>
      <c r="B14" s="11"/>
      <c r="C14" s="11"/>
      <c r="D14" s="11"/>
      <c r="E14" s="11"/>
      <c r="F14" s="14"/>
      <c r="G14" s="15"/>
      <c r="H14" s="11"/>
      <c r="I14" s="16"/>
      <c r="J14" s="16"/>
      <c r="K14" s="16"/>
      <c r="L14" s="11"/>
      <c r="M14" s="11"/>
      <c r="N14" s="16"/>
      <c r="O14" s="11"/>
      <c r="P14" s="11"/>
      <c r="Q14" s="11"/>
    </row>
    <row r="15" spans="1:17" ht="15" customHeight="1" x14ac:dyDescent="0.25">
      <c r="A15" s="11"/>
      <c r="B15" s="11"/>
      <c r="C15" s="11"/>
      <c r="D15" s="11"/>
      <c r="E15" s="11"/>
      <c r="F15" s="14"/>
      <c r="G15" s="11"/>
      <c r="H15" s="11"/>
      <c r="I15" s="16"/>
      <c r="J15" s="16"/>
      <c r="K15" s="16"/>
      <c r="L15" s="11"/>
      <c r="M15" s="16"/>
      <c r="N15" s="11"/>
      <c r="O15" s="16"/>
      <c r="P15" s="11"/>
      <c r="Q15" s="11"/>
    </row>
    <row r="16" spans="1:17" ht="15" customHeight="1" x14ac:dyDescent="0.25">
      <c r="A16" s="11"/>
      <c r="B16" s="11"/>
      <c r="C16" s="11"/>
      <c r="D16" s="11"/>
      <c r="E16" s="11"/>
      <c r="F16" s="14"/>
      <c r="G16" s="15"/>
      <c r="H16" s="11"/>
      <c r="I16" s="16"/>
      <c r="J16" s="16"/>
      <c r="K16" s="16"/>
      <c r="L16" s="11"/>
      <c r="M16" s="11"/>
      <c r="N16" s="16"/>
      <c r="O16" s="11"/>
      <c r="P16" s="11"/>
      <c r="Q16" s="11"/>
    </row>
    <row r="17" spans="1:17" ht="15" customHeight="1" x14ac:dyDescent="0.25">
      <c r="A17" s="11"/>
      <c r="B17" s="11"/>
      <c r="C17" s="11"/>
      <c r="D17" s="11"/>
      <c r="E17" s="11"/>
      <c r="F17" s="14"/>
      <c r="G17" s="11"/>
      <c r="H17" s="11"/>
      <c r="I17" s="16"/>
      <c r="J17" s="16"/>
      <c r="K17" s="16"/>
      <c r="L17" s="11"/>
      <c r="M17" s="16"/>
      <c r="N17" s="11"/>
      <c r="O17" s="16"/>
      <c r="P17" s="11"/>
      <c r="Q17" s="11"/>
    </row>
    <row r="18" spans="1:17" ht="15" customHeight="1" x14ac:dyDescent="0.25">
      <c r="A18" s="11"/>
      <c r="B18" s="11"/>
      <c r="C18" s="11"/>
      <c r="D18" s="11"/>
      <c r="E18" s="11"/>
      <c r="F18" s="14"/>
      <c r="G18" s="15"/>
      <c r="H18" s="11"/>
      <c r="I18" s="16"/>
      <c r="J18" s="16"/>
      <c r="K18" s="16"/>
      <c r="L18" s="11"/>
      <c r="M18" s="11"/>
      <c r="N18" s="16"/>
      <c r="O18" s="11"/>
      <c r="P18" s="11"/>
      <c r="Q18" s="11"/>
    </row>
    <row r="19" spans="1:17" ht="15" customHeight="1" x14ac:dyDescent="0.25">
      <c r="A19" s="11"/>
      <c r="B19" s="11"/>
      <c r="C19" s="11"/>
      <c r="D19" s="11"/>
      <c r="E19" s="11"/>
      <c r="F19" s="14"/>
      <c r="G19" s="11"/>
      <c r="H19" s="11"/>
      <c r="I19" s="16"/>
      <c r="J19" s="16"/>
      <c r="K19" s="16"/>
      <c r="L19" s="11"/>
      <c r="M19" s="16"/>
      <c r="N19" s="11"/>
      <c r="O19" s="16"/>
      <c r="P19" s="11"/>
      <c r="Q19" s="11"/>
    </row>
    <row r="20" spans="1:17" ht="15" customHeight="1" x14ac:dyDescent="0.25">
      <c r="A20" s="11"/>
      <c r="B20" s="11"/>
      <c r="C20" s="11"/>
      <c r="D20" s="11"/>
      <c r="E20" s="11"/>
      <c r="F20" s="14"/>
      <c r="G20" s="15"/>
      <c r="H20" s="11"/>
      <c r="I20" s="16"/>
      <c r="J20" s="16"/>
      <c r="K20" s="16"/>
      <c r="L20" s="11"/>
      <c r="M20" s="11"/>
      <c r="N20" s="16"/>
      <c r="O20" s="11"/>
      <c r="P20" s="11"/>
      <c r="Q20" s="11"/>
    </row>
    <row r="21" spans="1:17" ht="15" customHeight="1" x14ac:dyDescent="0.25">
      <c r="A21" s="11"/>
      <c r="B21" s="11"/>
      <c r="C21" s="11"/>
      <c r="D21" s="11"/>
      <c r="E21" s="11"/>
      <c r="F21" s="14"/>
      <c r="G21" s="11"/>
      <c r="H21" s="11"/>
      <c r="I21" s="16"/>
      <c r="J21" s="16"/>
      <c r="K21" s="16"/>
      <c r="L21" s="11"/>
      <c r="M21" s="16"/>
      <c r="N21" s="11"/>
      <c r="O21" s="16"/>
      <c r="P21" s="11"/>
      <c r="Q21" s="11"/>
    </row>
    <row r="22" spans="1:17" ht="15" customHeight="1" x14ac:dyDescent="0.25">
      <c r="A22" s="11"/>
      <c r="B22" s="11"/>
      <c r="C22" s="11"/>
      <c r="D22" s="11"/>
      <c r="E22" s="11"/>
      <c r="F22" s="14"/>
      <c r="G22" s="15"/>
      <c r="H22" s="11"/>
      <c r="I22" s="16"/>
      <c r="J22" s="16"/>
      <c r="K22" s="16"/>
      <c r="L22" s="11"/>
      <c r="M22" s="11"/>
      <c r="N22" s="16"/>
      <c r="O22" s="11"/>
      <c r="P22" s="11"/>
      <c r="Q22" s="11"/>
    </row>
    <row r="23" spans="1:17" ht="15" customHeight="1" x14ac:dyDescent="0.25">
      <c r="A23" s="11"/>
      <c r="B23" s="11"/>
      <c r="C23" s="11"/>
      <c r="D23" s="11"/>
      <c r="E23" s="11"/>
      <c r="F23" s="14"/>
      <c r="G23" s="11"/>
      <c r="H23" s="11"/>
      <c r="I23" s="16"/>
      <c r="J23" s="16"/>
      <c r="K23" s="16"/>
      <c r="L23" s="11"/>
      <c r="M23" s="16"/>
      <c r="N23" s="11"/>
      <c r="O23" s="16"/>
      <c r="P23" s="11"/>
      <c r="Q23" s="11"/>
    </row>
    <row r="24" spans="1:17" ht="15" customHeight="1" x14ac:dyDescent="0.25">
      <c r="A24" s="11"/>
      <c r="B24" s="11"/>
      <c r="C24" s="11"/>
      <c r="D24" s="11"/>
      <c r="E24" s="11"/>
      <c r="F24" s="14"/>
      <c r="G24" s="15"/>
      <c r="H24" s="11"/>
      <c r="I24" s="16"/>
      <c r="J24" s="16"/>
      <c r="K24" s="16"/>
      <c r="L24" s="11"/>
      <c r="M24" s="11"/>
      <c r="N24" s="16"/>
      <c r="O24" s="11"/>
      <c r="P24" s="11"/>
      <c r="Q24" s="11"/>
    </row>
    <row r="25" spans="1:17" ht="15" customHeight="1" x14ac:dyDescent="0.25">
      <c r="A25" s="11"/>
      <c r="B25" s="11"/>
      <c r="C25" s="11"/>
      <c r="D25" s="11"/>
      <c r="E25" s="11"/>
      <c r="F25" s="14"/>
      <c r="G25" s="11"/>
      <c r="H25" s="11"/>
      <c r="I25" s="16"/>
      <c r="J25" s="16"/>
      <c r="K25" s="16"/>
      <c r="L25" s="11"/>
      <c r="M25" s="16"/>
      <c r="N25" s="11"/>
      <c r="O25" s="16"/>
      <c r="P25" s="11"/>
      <c r="Q25" s="11"/>
    </row>
    <row r="26" spans="1:17" ht="15" customHeight="1" x14ac:dyDescent="0.25">
      <c r="A26" s="11"/>
      <c r="B26" s="11"/>
      <c r="C26" s="11"/>
      <c r="D26" s="11"/>
      <c r="E26" s="11"/>
      <c r="F26" s="14"/>
      <c r="G26" s="15"/>
      <c r="H26" s="11"/>
      <c r="I26" s="16"/>
      <c r="J26" s="16"/>
      <c r="K26" s="16"/>
      <c r="L26" s="11"/>
      <c r="M26" s="11"/>
      <c r="N26" s="16"/>
      <c r="O26" s="11"/>
      <c r="P26" s="11"/>
      <c r="Q26" s="11"/>
    </row>
    <row r="27" spans="1:17" ht="15" customHeight="1" x14ac:dyDescent="0.25">
      <c r="A27" s="11"/>
      <c r="B27" s="11"/>
      <c r="C27" s="11"/>
      <c r="D27" s="11"/>
      <c r="E27" s="11"/>
      <c r="F27" s="14"/>
      <c r="G27" s="11"/>
      <c r="H27" s="11"/>
      <c r="I27" s="16"/>
      <c r="J27" s="16"/>
      <c r="K27" s="16"/>
      <c r="L27" s="11"/>
      <c r="M27" s="16"/>
      <c r="N27" s="11"/>
      <c r="O27" s="16"/>
      <c r="P27" s="11"/>
      <c r="Q27" s="11"/>
    </row>
    <row r="28" spans="1:17" ht="15" customHeight="1" x14ac:dyDescent="0.25">
      <c r="A28" s="11"/>
      <c r="B28" s="11"/>
      <c r="C28" s="11"/>
      <c r="D28" s="11"/>
      <c r="E28" s="11"/>
      <c r="F28" s="14"/>
      <c r="G28" s="15"/>
      <c r="H28" s="11"/>
      <c r="I28" s="16"/>
      <c r="J28" s="16"/>
      <c r="K28" s="16"/>
      <c r="L28" s="11"/>
      <c r="M28" s="11"/>
      <c r="N28" s="16"/>
      <c r="O28" s="11"/>
      <c r="P28" s="11"/>
      <c r="Q28" s="11"/>
    </row>
    <row r="29" spans="1:17" ht="15" customHeight="1" x14ac:dyDescent="0.25">
      <c r="A29" s="11"/>
      <c r="B29" s="11"/>
      <c r="C29" s="11"/>
      <c r="D29" s="11"/>
      <c r="E29" s="11"/>
      <c r="F29" s="14"/>
      <c r="G29" s="11"/>
      <c r="H29" s="11"/>
      <c r="I29" s="16"/>
      <c r="J29" s="16"/>
      <c r="K29" s="16"/>
      <c r="L29" s="11"/>
      <c r="M29" s="16"/>
      <c r="N29" s="11"/>
      <c r="O29" s="16"/>
      <c r="P29" s="11"/>
      <c r="Q29" s="11"/>
    </row>
    <row r="30" spans="1:17" ht="15" customHeight="1" x14ac:dyDescent="0.25">
      <c r="A30" s="11"/>
      <c r="B30" s="11"/>
      <c r="C30" s="11"/>
      <c r="D30" s="11"/>
      <c r="E30" s="11"/>
      <c r="F30" s="14"/>
      <c r="G30" s="15"/>
      <c r="H30" s="11"/>
      <c r="I30" s="16"/>
      <c r="J30" s="16"/>
      <c r="K30" s="16"/>
      <c r="L30" s="11"/>
      <c r="M30" s="11"/>
      <c r="N30" s="16"/>
      <c r="O30" s="11"/>
      <c r="P30" s="11"/>
      <c r="Q30" s="11"/>
    </row>
    <row r="31" spans="1:17" ht="15" customHeight="1" x14ac:dyDescent="0.25">
      <c r="A31" s="11"/>
      <c r="B31" s="11"/>
      <c r="C31" s="11"/>
      <c r="D31" s="11"/>
      <c r="E31" s="11"/>
      <c r="F31" s="14"/>
      <c r="G31" s="11"/>
      <c r="H31" s="11"/>
      <c r="I31" s="16"/>
      <c r="J31" s="16"/>
      <c r="K31" s="16"/>
      <c r="L31" s="11"/>
      <c r="M31" s="16"/>
      <c r="N31" s="11"/>
      <c r="O31" s="16"/>
      <c r="P31" s="11"/>
      <c r="Q31" s="11"/>
    </row>
    <row r="32" spans="1:17" ht="15" customHeight="1" x14ac:dyDescent="0.25">
      <c r="A32" s="11"/>
      <c r="B32" s="11"/>
      <c r="C32" s="11"/>
      <c r="D32" s="11"/>
      <c r="E32" s="11"/>
      <c r="F32" s="14"/>
      <c r="G32" s="15"/>
      <c r="H32" s="11"/>
      <c r="I32" s="16"/>
      <c r="J32" s="16"/>
      <c r="K32" s="16"/>
      <c r="L32" s="11"/>
      <c r="M32" s="11"/>
      <c r="N32" s="16"/>
      <c r="O32" s="11"/>
      <c r="P32" s="11"/>
      <c r="Q32" s="11"/>
    </row>
    <row r="33" spans="1:17" ht="15" customHeight="1" x14ac:dyDescent="0.25">
      <c r="A33" s="11"/>
      <c r="B33" s="11"/>
      <c r="C33" s="11"/>
      <c r="D33" s="11"/>
      <c r="E33" s="11"/>
      <c r="F33" s="14"/>
      <c r="G33" s="11"/>
      <c r="H33" s="11"/>
      <c r="I33" s="16"/>
      <c r="J33" s="16"/>
      <c r="K33" s="16"/>
      <c r="L33" s="11"/>
      <c r="M33" s="16"/>
      <c r="N33" s="11"/>
      <c r="O33" s="16"/>
      <c r="P33" s="11"/>
      <c r="Q33" s="11"/>
    </row>
    <row r="34" spans="1:17" ht="15" customHeight="1" x14ac:dyDescent="0.25">
      <c r="A34" s="11"/>
      <c r="B34" s="11"/>
      <c r="C34" s="11"/>
      <c r="D34" s="11"/>
      <c r="E34" s="11"/>
      <c r="F34" s="14"/>
      <c r="G34" s="15"/>
      <c r="H34" s="11"/>
      <c r="I34" s="16"/>
      <c r="J34" s="16"/>
      <c r="K34" s="16"/>
      <c r="L34" s="11"/>
      <c r="M34" s="11"/>
      <c r="N34" s="16"/>
      <c r="O34" s="11"/>
      <c r="P34" s="11"/>
      <c r="Q34" s="11"/>
    </row>
    <row r="35" spans="1:17" ht="15" customHeight="1" x14ac:dyDescent="0.25">
      <c r="A35" s="11"/>
      <c r="B35" s="11"/>
      <c r="C35" s="11"/>
      <c r="D35" s="11"/>
      <c r="E35" s="11"/>
      <c r="F35" s="14"/>
      <c r="G35" s="11"/>
      <c r="H35" s="11"/>
      <c r="I35" s="16"/>
      <c r="J35" s="16"/>
      <c r="K35" s="16"/>
      <c r="L35" s="11"/>
      <c r="M35" s="16"/>
      <c r="N35" s="11"/>
      <c r="O35" s="16"/>
      <c r="P35" s="11"/>
      <c r="Q35" s="11"/>
    </row>
    <row r="36" spans="1:17" ht="15" customHeight="1" x14ac:dyDescent="0.25">
      <c r="A36" s="11"/>
      <c r="B36" s="11"/>
      <c r="C36" s="11"/>
      <c r="D36" s="11"/>
      <c r="E36" s="11"/>
      <c r="F36" s="14"/>
      <c r="G36" s="15"/>
      <c r="H36" s="11"/>
      <c r="I36" s="16"/>
      <c r="J36" s="16"/>
      <c r="K36" s="16"/>
      <c r="L36" s="11"/>
      <c r="M36" s="11"/>
      <c r="N36" s="16"/>
      <c r="O36" s="11"/>
      <c r="P36" s="11"/>
      <c r="Q36" s="11"/>
    </row>
    <row r="37" spans="1:17" ht="15" customHeight="1" x14ac:dyDescent="0.25">
      <c r="A37" s="11"/>
      <c r="B37" s="11"/>
      <c r="C37" s="11"/>
      <c r="D37" s="11"/>
      <c r="E37" s="11"/>
      <c r="F37" s="14"/>
      <c r="G37" s="11"/>
      <c r="H37" s="11"/>
      <c r="I37" s="16"/>
      <c r="J37" s="16"/>
      <c r="K37" s="16"/>
      <c r="L37" s="11"/>
      <c r="M37" s="16"/>
      <c r="N37" s="11"/>
      <c r="O37" s="16"/>
      <c r="P37" s="11"/>
      <c r="Q37" s="11"/>
    </row>
    <row r="38" spans="1:17" ht="15" customHeight="1" x14ac:dyDescent="0.25">
      <c r="A38" s="11"/>
      <c r="B38" s="11"/>
      <c r="C38" s="11"/>
      <c r="D38" s="11"/>
      <c r="E38" s="11"/>
      <c r="F38" s="14"/>
      <c r="G38" s="15"/>
      <c r="H38" s="11"/>
      <c r="I38" s="16"/>
      <c r="J38" s="16"/>
      <c r="K38" s="16"/>
      <c r="L38" s="11"/>
      <c r="M38" s="11"/>
      <c r="N38" s="16"/>
      <c r="O38" s="11"/>
      <c r="P38" s="11"/>
      <c r="Q38" s="11"/>
    </row>
    <row r="39" spans="1:17" ht="15" customHeight="1" x14ac:dyDescent="0.25">
      <c r="A39" s="11"/>
      <c r="B39" s="11"/>
      <c r="C39" s="11"/>
      <c r="D39" s="11"/>
      <c r="E39" s="11"/>
      <c r="F39" s="14"/>
      <c r="G39" s="11"/>
      <c r="H39" s="11"/>
      <c r="I39" s="16"/>
      <c r="J39" s="16"/>
      <c r="K39" s="16"/>
      <c r="L39" s="11"/>
      <c r="M39" s="16"/>
      <c r="N39" s="11"/>
      <c r="O39" s="16"/>
      <c r="P39" s="11"/>
      <c r="Q39" s="11"/>
    </row>
    <row r="40" spans="1:17" ht="15" customHeight="1" x14ac:dyDescent="0.25">
      <c r="A40" s="11"/>
      <c r="B40" s="11"/>
      <c r="C40" s="11"/>
      <c r="D40" s="11"/>
      <c r="E40" s="11"/>
      <c r="F40" s="14"/>
      <c r="G40" s="15"/>
      <c r="H40" s="11"/>
      <c r="I40" s="16"/>
      <c r="J40" s="16"/>
      <c r="K40" s="16"/>
      <c r="L40" s="11"/>
      <c r="M40" s="11"/>
      <c r="N40" s="16"/>
      <c r="O40" s="11"/>
      <c r="P40" s="11"/>
      <c r="Q40" s="11"/>
    </row>
    <row r="41" spans="1:17" ht="15" customHeight="1" x14ac:dyDescent="0.25">
      <c r="A41" s="11"/>
      <c r="B41" s="11"/>
      <c r="C41" s="11"/>
      <c r="D41" s="11"/>
      <c r="E41" s="11"/>
      <c r="F41" s="14"/>
      <c r="G41" s="11"/>
      <c r="H41" s="11"/>
      <c r="I41" s="16"/>
      <c r="J41" s="16"/>
      <c r="K41" s="16"/>
      <c r="L41" s="11"/>
      <c r="M41" s="16"/>
      <c r="N41" s="11"/>
      <c r="O41" s="16"/>
      <c r="P41" s="11"/>
      <c r="Q41" s="11"/>
    </row>
    <row r="42" spans="1:17" ht="15" customHeight="1" x14ac:dyDescent="0.25">
      <c r="A42" s="11"/>
      <c r="B42" s="11"/>
      <c r="C42" s="11"/>
      <c r="D42" s="11"/>
      <c r="E42" s="11"/>
      <c r="F42" s="14"/>
      <c r="G42" s="15"/>
      <c r="H42" s="11"/>
      <c r="I42" s="16"/>
      <c r="J42" s="16"/>
      <c r="K42" s="16"/>
      <c r="L42" s="11"/>
      <c r="M42" s="11"/>
      <c r="N42" s="16"/>
      <c r="O42" s="11"/>
      <c r="P42" s="11"/>
      <c r="Q42" s="11"/>
    </row>
    <row r="43" spans="1:17" ht="15" customHeight="1" x14ac:dyDescent="0.25">
      <c r="A43" s="11"/>
      <c r="B43" s="11"/>
      <c r="C43" s="11"/>
      <c r="D43" s="11"/>
      <c r="E43" s="11"/>
      <c r="F43" s="14"/>
      <c r="G43" s="11"/>
      <c r="H43" s="11"/>
      <c r="I43" s="16"/>
      <c r="J43" s="16"/>
      <c r="K43" s="16"/>
      <c r="L43" s="11"/>
      <c r="M43" s="16"/>
      <c r="N43" s="11"/>
      <c r="O43" s="16"/>
      <c r="P43" s="11"/>
      <c r="Q43" s="11"/>
    </row>
    <row r="44" spans="1:17" ht="15" customHeight="1" x14ac:dyDescent="0.25">
      <c r="A44" s="11"/>
      <c r="B44" s="11"/>
      <c r="C44" s="11"/>
      <c r="D44" s="11"/>
      <c r="E44" s="11"/>
      <c r="F44" s="14"/>
      <c r="G44" s="15"/>
      <c r="H44" s="11"/>
      <c r="I44" s="16"/>
      <c r="J44" s="16"/>
      <c r="K44" s="16"/>
      <c r="L44" s="11"/>
      <c r="M44" s="11"/>
      <c r="N44" s="16"/>
      <c r="O44" s="11"/>
      <c r="P44" s="11"/>
      <c r="Q44" s="11"/>
    </row>
    <row r="45" spans="1:17" ht="15" customHeight="1" x14ac:dyDescent="0.25">
      <c r="A45" s="11"/>
      <c r="B45" s="11"/>
      <c r="C45" s="11"/>
      <c r="D45" s="11"/>
      <c r="E45" s="11"/>
      <c r="F45" s="14"/>
      <c r="G45" s="11"/>
      <c r="H45" s="11"/>
      <c r="I45" s="16"/>
      <c r="J45" s="16"/>
      <c r="K45" s="16"/>
      <c r="L45" s="11"/>
      <c r="M45" s="16"/>
      <c r="N45" s="11"/>
      <c r="O45" s="16"/>
      <c r="P45" s="11"/>
      <c r="Q45" s="11"/>
    </row>
    <row r="46" spans="1:17" ht="15" customHeight="1" x14ac:dyDescent="0.25">
      <c r="A46" s="11"/>
      <c r="B46" s="11"/>
      <c r="C46" s="11"/>
      <c r="D46" s="11"/>
      <c r="E46" s="11"/>
      <c r="F46" s="14"/>
      <c r="G46" s="15"/>
      <c r="H46" s="11"/>
      <c r="I46" s="16"/>
      <c r="J46" s="16"/>
      <c r="K46" s="16"/>
      <c r="L46" s="11"/>
      <c r="M46" s="11"/>
      <c r="N46" s="16"/>
      <c r="O46" s="11"/>
      <c r="P46" s="11"/>
      <c r="Q46" s="11"/>
    </row>
    <row r="47" spans="1:17" ht="15" customHeight="1" x14ac:dyDescent="0.25">
      <c r="A47" s="11"/>
      <c r="B47" s="11"/>
      <c r="C47" s="11"/>
      <c r="D47" s="11"/>
      <c r="E47" s="11"/>
      <c r="F47" s="14"/>
      <c r="G47" s="11"/>
      <c r="H47" s="11"/>
      <c r="I47" s="16"/>
      <c r="J47" s="16"/>
      <c r="K47" s="16"/>
      <c r="L47" s="11"/>
      <c r="M47" s="16"/>
      <c r="N47" s="11"/>
      <c r="O47" s="16"/>
      <c r="P47" s="11"/>
      <c r="Q47" s="11"/>
    </row>
    <row r="48" spans="1:17" ht="15" customHeight="1" x14ac:dyDescent="0.25">
      <c r="A48" s="11"/>
      <c r="B48" s="11"/>
      <c r="C48" s="11"/>
      <c r="D48" s="11"/>
      <c r="E48" s="11"/>
      <c r="F48" s="14"/>
      <c r="G48" s="15"/>
      <c r="H48" s="11"/>
      <c r="I48" s="16"/>
      <c r="J48" s="16"/>
      <c r="K48" s="16"/>
      <c r="L48" s="11"/>
      <c r="M48" s="11"/>
      <c r="N48" s="16"/>
      <c r="O48" s="11"/>
      <c r="P48" s="11"/>
      <c r="Q48" s="11"/>
    </row>
    <row r="49" spans="1:17" ht="15" customHeight="1" x14ac:dyDescent="0.25">
      <c r="A49" s="11"/>
      <c r="B49" s="11"/>
      <c r="C49" s="11"/>
      <c r="D49" s="11"/>
      <c r="E49" s="11"/>
      <c r="F49" s="14"/>
      <c r="G49" s="11"/>
      <c r="H49" s="11"/>
      <c r="I49" s="16"/>
      <c r="J49" s="16"/>
      <c r="K49" s="16"/>
      <c r="L49" s="11"/>
      <c r="M49" s="16"/>
      <c r="N49" s="11"/>
      <c r="O49" s="16"/>
      <c r="P49" s="11"/>
      <c r="Q49" s="11"/>
    </row>
    <row r="50" spans="1:17" ht="15" customHeight="1" x14ac:dyDescent="0.25">
      <c r="A50" s="11"/>
      <c r="B50" s="11"/>
      <c r="C50" s="11"/>
      <c r="D50" s="11"/>
      <c r="E50" s="11"/>
      <c r="F50" s="14"/>
      <c r="G50" s="15"/>
      <c r="H50" s="11"/>
      <c r="I50" s="16"/>
      <c r="J50" s="16"/>
      <c r="K50" s="16"/>
      <c r="L50" s="11"/>
      <c r="M50" s="11"/>
      <c r="N50" s="16"/>
      <c r="O50" s="11"/>
      <c r="P50" s="11"/>
      <c r="Q50" s="11"/>
    </row>
    <row r="51" spans="1:17" ht="15" customHeight="1" x14ac:dyDescent="0.25">
      <c r="A51" s="11"/>
      <c r="B51" s="11"/>
      <c r="C51" s="11"/>
      <c r="D51" s="11"/>
      <c r="E51" s="11"/>
      <c r="F51" s="14"/>
      <c r="G51" s="11"/>
      <c r="H51" s="11"/>
      <c r="I51" s="16"/>
      <c r="J51" s="16"/>
      <c r="K51" s="16"/>
      <c r="L51" s="11"/>
      <c r="M51" s="16"/>
      <c r="N51" s="11"/>
      <c r="O51" s="16"/>
      <c r="P51" s="11"/>
      <c r="Q51" s="11"/>
    </row>
    <row r="52" spans="1:17" ht="15" customHeight="1" x14ac:dyDescent="0.25">
      <c r="A52" s="11"/>
      <c r="B52" s="11"/>
      <c r="C52" s="11"/>
      <c r="D52" s="11"/>
      <c r="E52" s="11"/>
      <c r="F52" s="14"/>
      <c r="G52" s="15"/>
      <c r="H52" s="11"/>
      <c r="I52" s="16"/>
      <c r="J52" s="16"/>
      <c r="K52" s="16"/>
      <c r="L52" s="11"/>
      <c r="M52" s="11"/>
      <c r="N52" s="16"/>
      <c r="O52" s="11"/>
      <c r="P52" s="11"/>
      <c r="Q52" s="11"/>
    </row>
    <row r="53" spans="1:17" ht="15" customHeight="1" x14ac:dyDescent="0.25">
      <c r="A53" s="11"/>
      <c r="B53" s="11"/>
      <c r="C53" s="11"/>
      <c r="D53" s="11"/>
      <c r="E53" s="11"/>
      <c r="F53" s="14"/>
      <c r="G53" s="11"/>
      <c r="H53" s="11"/>
      <c r="I53" s="16"/>
      <c r="J53" s="16"/>
      <c r="K53" s="16"/>
      <c r="L53" s="11"/>
      <c r="M53" s="16"/>
      <c r="N53" s="11"/>
      <c r="O53" s="16"/>
      <c r="P53" s="11"/>
      <c r="Q53" s="11"/>
    </row>
    <row r="54" spans="1:17" ht="15" customHeight="1" x14ac:dyDescent="0.25">
      <c r="A54" s="11"/>
      <c r="B54" s="11"/>
      <c r="C54" s="11"/>
      <c r="D54" s="11"/>
      <c r="E54" s="11"/>
      <c r="F54" s="14"/>
      <c r="G54" s="15"/>
      <c r="H54" s="11"/>
      <c r="I54" s="16"/>
      <c r="J54" s="16"/>
      <c r="K54" s="16"/>
      <c r="L54" s="11"/>
      <c r="M54" s="11"/>
      <c r="N54" s="16"/>
      <c r="O54" s="11"/>
      <c r="P54" s="11"/>
      <c r="Q54" s="11"/>
    </row>
    <row r="55" spans="1:17" ht="15" customHeight="1" x14ac:dyDescent="0.25">
      <c r="A55" s="11"/>
      <c r="B55" s="11"/>
      <c r="C55" s="11"/>
      <c r="D55" s="11"/>
      <c r="E55" s="11"/>
      <c r="F55" s="14"/>
      <c r="G55" s="11"/>
      <c r="H55" s="11"/>
      <c r="I55" s="16"/>
      <c r="J55" s="16"/>
      <c r="K55" s="16"/>
      <c r="L55" s="11"/>
      <c r="M55" s="16"/>
      <c r="N55" s="11"/>
      <c r="O55" s="16"/>
      <c r="P55" s="11"/>
      <c r="Q55" s="11"/>
    </row>
    <row r="56" spans="1:17" ht="15" customHeight="1" x14ac:dyDescent="0.25">
      <c r="A56" s="11"/>
      <c r="B56" s="11"/>
      <c r="C56" s="11"/>
      <c r="D56" s="11"/>
      <c r="E56" s="11"/>
      <c r="F56" s="14"/>
      <c r="G56" s="15"/>
      <c r="H56" s="11"/>
      <c r="I56" s="16"/>
      <c r="J56" s="16"/>
      <c r="K56" s="16"/>
      <c r="L56" s="11"/>
      <c r="M56" s="11"/>
      <c r="N56" s="16"/>
      <c r="O56" s="11"/>
      <c r="P56" s="11"/>
      <c r="Q56" s="11"/>
    </row>
    <row r="57" spans="1:17" ht="15" customHeight="1" x14ac:dyDescent="0.25">
      <c r="A57" s="11"/>
      <c r="B57" s="11"/>
      <c r="C57" s="11"/>
      <c r="D57" s="11"/>
      <c r="E57" s="11"/>
      <c r="F57" s="14"/>
      <c r="G57" s="11"/>
      <c r="H57" s="11"/>
      <c r="I57" s="16"/>
      <c r="J57" s="16"/>
      <c r="K57" s="16"/>
      <c r="L57" s="11"/>
      <c r="M57" s="16"/>
      <c r="N57" s="11"/>
      <c r="O57" s="16"/>
      <c r="P57" s="11"/>
      <c r="Q57" s="11"/>
    </row>
    <row r="58" spans="1:17" ht="15" customHeight="1" x14ac:dyDescent="0.25">
      <c r="A58" s="11"/>
      <c r="B58" s="11"/>
      <c r="C58" s="11"/>
      <c r="D58" s="11"/>
      <c r="E58" s="11"/>
      <c r="F58" s="14"/>
      <c r="G58" s="15"/>
      <c r="H58" s="11"/>
      <c r="I58" s="16"/>
      <c r="J58" s="16"/>
      <c r="K58" s="16"/>
      <c r="L58" s="11"/>
      <c r="M58" s="11"/>
      <c r="N58" s="16"/>
      <c r="O58" s="11"/>
      <c r="P58" s="11"/>
      <c r="Q58" s="11"/>
    </row>
    <row r="59" spans="1:17" ht="15" customHeight="1" x14ac:dyDescent="0.25">
      <c r="A59" s="11"/>
      <c r="B59" s="11"/>
      <c r="C59" s="11"/>
      <c r="D59" s="11"/>
      <c r="E59" s="11"/>
      <c r="F59" s="14"/>
      <c r="G59" s="11"/>
      <c r="H59" s="11"/>
      <c r="I59" s="16"/>
      <c r="J59" s="16"/>
      <c r="K59" s="16"/>
      <c r="L59" s="11"/>
      <c r="M59" s="16"/>
      <c r="N59" s="11"/>
      <c r="O59" s="16"/>
      <c r="P59" s="11"/>
      <c r="Q59" s="11"/>
    </row>
    <row r="60" spans="1:17" ht="15" customHeight="1" x14ac:dyDescent="0.25">
      <c r="A60" s="11"/>
      <c r="B60" s="11"/>
      <c r="C60" s="11"/>
      <c r="D60" s="13"/>
      <c r="E60" s="13"/>
      <c r="F60" s="11"/>
      <c r="G60" s="11"/>
      <c r="H60" s="13"/>
      <c r="I60" s="17"/>
      <c r="J60" s="17"/>
      <c r="K60" s="17"/>
      <c r="L60" s="19"/>
      <c r="M60" s="11"/>
      <c r="N60" s="18"/>
      <c r="O60" s="11"/>
      <c r="P60" s="11"/>
      <c r="Q60" s="11"/>
    </row>
    <row r="61" spans="1:17" ht="15" customHeight="1" x14ac:dyDescent="0.25">
      <c r="A61" s="11"/>
      <c r="B61" s="11"/>
      <c r="C61" s="11"/>
      <c r="D61" s="11"/>
      <c r="E61" s="11"/>
      <c r="F61" s="11"/>
      <c r="G61" s="11"/>
      <c r="H61" s="11"/>
      <c r="I61" s="18"/>
      <c r="J61" s="18"/>
      <c r="K61" s="18"/>
      <c r="L61" s="11"/>
      <c r="M61" s="11"/>
      <c r="N61" s="18"/>
      <c r="O61" s="20"/>
      <c r="P61" s="11"/>
      <c r="Q61" s="11"/>
    </row>
    <row r="62" spans="1:17" ht="15" customHeight="1" x14ac:dyDescent="0.25">
      <c r="A62" s="11"/>
      <c r="B62" s="13"/>
      <c r="C62" s="11"/>
      <c r="D62" s="11"/>
      <c r="E62" s="13"/>
      <c r="F62" s="11"/>
      <c r="G62" s="11"/>
      <c r="H62" s="11"/>
      <c r="I62" s="11"/>
      <c r="J62" s="11"/>
      <c r="K62" s="11"/>
      <c r="L62" s="11"/>
      <c r="M62" s="11"/>
      <c r="N62" s="11"/>
      <c r="O62" s="11"/>
      <c r="P62" s="11"/>
      <c r="Q62" s="11"/>
    </row>
    <row r="63" spans="1:17" ht="15" customHeight="1" x14ac:dyDescent="0.25">
      <c r="A63" s="11"/>
      <c r="B63" s="11"/>
      <c r="C63" s="11"/>
      <c r="D63" s="11"/>
      <c r="E63" s="11"/>
      <c r="F63" s="11"/>
      <c r="G63" s="11"/>
      <c r="H63" s="11"/>
      <c r="I63" s="11"/>
      <c r="J63" s="11"/>
      <c r="K63" s="11"/>
      <c r="L63" s="11"/>
      <c r="M63" s="11"/>
      <c r="N63" s="11"/>
      <c r="O63" s="11"/>
      <c r="P63" s="11"/>
      <c r="Q63" s="11"/>
    </row>
    <row r="64" spans="1:17" ht="15" customHeight="1" x14ac:dyDescent="0.25">
      <c r="A64" s="11"/>
      <c r="B64" s="11"/>
      <c r="C64" s="11"/>
      <c r="D64" s="11"/>
      <c r="E64" s="11"/>
      <c r="F64" s="14"/>
      <c r="G64" s="15"/>
      <c r="H64" s="11"/>
      <c r="I64" s="16"/>
      <c r="J64" s="16"/>
      <c r="K64" s="16"/>
      <c r="L64" s="11"/>
      <c r="M64" s="11"/>
      <c r="N64" s="16"/>
      <c r="O64" s="11"/>
      <c r="P64" s="11"/>
      <c r="Q64" s="11"/>
    </row>
    <row r="65" spans="1:17" ht="15" customHeight="1" x14ac:dyDescent="0.25">
      <c r="A65" s="11"/>
      <c r="B65" s="11"/>
      <c r="C65" s="11"/>
      <c r="D65" s="11"/>
      <c r="E65" s="11"/>
      <c r="F65" s="14"/>
      <c r="G65" s="11"/>
      <c r="H65" s="11"/>
      <c r="I65" s="16"/>
      <c r="J65" s="16"/>
      <c r="K65" s="16"/>
      <c r="L65" s="11"/>
      <c r="M65" s="16"/>
      <c r="N65" s="11"/>
      <c r="O65" s="16"/>
      <c r="P65" s="11"/>
      <c r="Q65" s="11"/>
    </row>
    <row r="66" spans="1:17" ht="15" customHeight="1" x14ac:dyDescent="0.25">
      <c r="A66" s="11"/>
      <c r="B66" s="11"/>
      <c r="C66" s="11"/>
      <c r="D66" s="11"/>
      <c r="E66" s="11"/>
      <c r="F66" s="14"/>
      <c r="G66" s="15"/>
      <c r="H66" s="11"/>
      <c r="I66" s="16"/>
      <c r="J66" s="16"/>
      <c r="K66" s="16"/>
      <c r="L66" s="11"/>
      <c r="M66" s="11"/>
      <c r="N66" s="16"/>
      <c r="O66" s="11"/>
      <c r="P66" s="11"/>
      <c r="Q66" s="11"/>
    </row>
    <row r="67" spans="1:17" ht="15" customHeight="1" x14ac:dyDescent="0.25">
      <c r="A67" s="11"/>
      <c r="B67" s="11"/>
      <c r="C67" s="11"/>
      <c r="D67" s="11"/>
      <c r="E67" s="11"/>
      <c r="F67" s="14"/>
      <c r="G67" s="11"/>
      <c r="H67" s="11"/>
      <c r="I67" s="16"/>
      <c r="J67" s="16"/>
      <c r="K67" s="16"/>
      <c r="L67" s="11"/>
      <c r="M67" s="16"/>
      <c r="N67" s="11"/>
      <c r="O67" s="16"/>
      <c r="P67" s="11"/>
      <c r="Q67" s="11"/>
    </row>
    <row r="68" spans="1:17" ht="15" customHeight="1" x14ac:dyDescent="0.25">
      <c r="A68" s="11"/>
      <c r="B68" s="11"/>
      <c r="C68" s="11"/>
      <c r="D68" s="11"/>
      <c r="E68" s="11"/>
      <c r="F68" s="14"/>
      <c r="G68" s="15"/>
      <c r="H68" s="11"/>
      <c r="I68" s="16"/>
      <c r="J68" s="16"/>
      <c r="K68" s="16"/>
      <c r="L68" s="11"/>
      <c r="M68" s="11"/>
      <c r="N68" s="16"/>
      <c r="O68" s="11"/>
      <c r="P68" s="11"/>
      <c r="Q68" s="11"/>
    </row>
    <row r="69" spans="1:17" ht="15" customHeight="1" x14ac:dyDescent="0.25">
      <c r="A69" s="11"/>
      <c r="B69" s="11"/>
      <c r="C69" s="11"/>
      <c r="D69" s="11"/>
      <c r="E69" s="11"/>
      <c r="F69" s="14"/>
      <c r="G69" s="11"/>
      <c r="H69" s="11"/>
      <c r="I69" s="16"/>
      <c r="J69" s="16"/>
      <c r="K69" s="16"/>
      <c r="L69" s="11"/>
      <c r="M69" s="16"/>
      <c r="N69" s="11"/>
      <c r="O69" s="16"/>
      <c r="P69" s="11"/>
      <c r="Q69" s="11"/>
    </row>
    <row r="70" spans="1:17" ht="15" customHeight="1" x14ac:dyDescent="0.25">
      <c r="A70" s="11"/>
      <c r="B70" s="11"/>
      <c r="C70" s="11"/>
      <c r="D70" s="11"/>
      <c r="E70" s="11"/>
      <c r="F70" s="14"/>
      <c r="G70" s="15"/>
      <c r="H70" s="11"/>
      <c r="I70" s="16"/>
      <c r="J70" s="16"/>
      <c r="K70" s="16"/>
      <c r="L70" s="11"/>
      <c r="M70" s="11"/>
      <c r="N70" s="16"/>
      <c r="O70" s="11"/>
      <c r="P70" s="11"/>
      <c r="Q70" s="11"/>
    </row>
    <row r="71" spans="1:17" ht="15" customHeight="1" x14ac:dyDescent="0.25">
      <c r="A71" s="11"/>
      <c r="B71" s="11"/>
      <c r="C71" s="11"/>
      <c r="D71" s="11"/>
      <c r="E71" s="11"/>
      <c r="F71" s="14"/>
      <c r="G71" s="11"/>
      <c r="H71" s="11"/>
      <c r="I71" s="16"/>
      <c r="J71" s="16"/>
      <c r="K71" s="16"/>
      <c r="L71" s="11"/>
      <c r="M71" s="16"/>
      <c r="N71" s="11"/>
      <c r="O71" s="16"/>
      <c r="P71" s="11"/>
      <c r="Q71" s="11"/>
    </row>
    <row r="72" spans="1:17" ht="15" customHeight="1" x14ac:dyDescent="0.25">
      <c r="A72" s="11"/>
      <c r="B72" s="11"/>
      <c r="C72" s="11"/>
      <c r="D72" s="11"/>
      <c r="E72" s="11"/>
      <c r="F72" s="14"/>
      <c r="G72" s="15"/>
      <c r="H72" s="11"/>
      <c r="I72" s="16"/>
      <c r="J72" s="16"/>
      <c r="K72" s="16"/>
      <c r="L72" s="11"/>
      <c r="M72" s="11"/>
      <c r="N72" s="16"/>
      <c r="O72" s="11"/>
      <c r="P72" s="11"/>
      <c r="Q72" s="11"/>
    </row>
    <row r="73" spans="1:17" ht="15" customHeight="1" x14ac:dyDescent="0.25">
      <c r="A73" s="11"/>
      <c r="B73" s="11"/>
      <c r="C73" s="11"/>
      <c r="D73" s="11"/>
      <c r="E73" s="11"/>
      <c r="F73" s="14"/>
      <c r="G73" s="11"/>
      <c r="H73" s="11"/>
      <c r="I73" s="16"/>
      <c r="J73" s="16"/>
      <c r="K73" s="16"/>
      <c r="L73" s="11"/>
      <c r="M73" s="16"/>
      <c r="N73" s="11"/>
      <c r="O73" s="16"/>
      <c r="P73" s="11"/>
      <c r="Q73" s="11"/>
    </row>
    <row r="74" spans="1:17" ht="15" customHeight="1" x14ac:dyDescent="0.25">
      <c r="A74" s="11"/>
      <c r="B74" s="11"/>
      <c r="C74" s="11"/>
      <c r="D74" s="13"/>
      <c r="E74" s="13"/>
      <c r="F74" s="11"/>
      <c r="G74" s="11"/>
      <c r="H74" s="13"/>
      <c r="I74" s="17"/>
      <c r="J74" s="17"/>
      <c r="K74" s="17"/>
      <c r="L74" s="19"/>
      <c r="M74" s="11"/>
      <c r="N74" s="18"/>
      <c r="O74" s="11"/>
      <c r="P74" s="11"/>
      <c r="Q74" s="11"/>
    </row>
    <row r="75" spans="1:17" ht="15" customHeight="1" x14ac:dyDescent="0.25">
      <c r="A75" s="11"/>
      <c r="B75" s="11"/>
      <c r="C75" s="11"/>
      <c r="D75" s="11"/>
      <c r="E75" s="11"/>
      <c r="F75" s="11"/>
      <c r="G75" s="11"/>
      <c r="H75" s="11"/>
      <c r="I75" s="18"/>
      <c r="J75" s="18"/>
      <c r="K75" s="18"/>
      <c r="L75" s="11"/>
      <c r="M75" s="11"/>
      <c r="N75" s="18"/>
      <c r="O75" s="11"/>
      <c r="P75" s="11"/>
      <c r="Q75" s="11"/>
    </row>
    <row r="76" spans="1:17" ht="15" customHeight="1" x14ac:dyDescent="0.25">
      <c r="A76" s="11"/>
      <c r="B76" s="13"/>
      <c r="C76" s="11"/>
      <c r="D76" s="11"/>
      <c r="E76" s="13"/>
      <c r="F76" s="11"/>
      <c r="G76" s="11"/>
      <c r="H76" s="11"/>
      <c r="I76" s="11"/>
      <c r="J76" s="11"/>
      <c r="K76" s="11"/>
      <c r="L76" s="11"/>
      <c r="M76" s="11"/>
      <c r="N76" s="11"/>
      <c r="O76" s="11"/>
      <c r="P76" s="11"/>
      <c r="Q76" s="11"/>
    </row>
    <row r="77" spans="1:17" ht="15" customHeight="1" x14ac:dyDescent="0.25">
      <c r="A77" s="11"/>
      <c r="B77" s="11"/>
      <c r="C77" s="11"/>
      <c r="D77" s="11"/>
      <c r="E77" s="11"/>
      <c r="F77" s="11"/>
      <c r="G77" s="11"/>
      <c r="H77" s="11"/>
      <c r="I77" s="11"/>
      <c r="J77" s="11"/>
      <c r="K77" s="11"/>
      <c r="L77" s="11"/>
      <c r="M77" s="11"/>
      <c r="N77" s="11"/>
      <c r="O77" s="11"/>
      <c r="P77" s="11"/>
      <c r="Q77" s="11"/>
    </row>
    <row r="78" spans="1:17" ht="15" customHeight="1" x14ac:dyDescent="0.25">
      <c r="A78" s="11"/>
      <c r="B78" s="11"/>
      <c r="C78" s="11"/>
      <c r="D78" s="11"/>
      <c r="E78" s="11"/>
      <c r="F78" s="14"/>
      <c r="G78" s="15"/>
      <c r="H78" s="11"/>
      <c r="I78" s="16"/>
      <c r="J78" s="16"/>
      <c r="K78" s="16"/>
      <c r="L78" s="11"/>
      <c r="M78" s="11"/>
      <c r="N78" s="16"/>
      <c r="O78" s="11"/>
      <c r="P78" s="11"/>
      <c r="Q78" s="11"/>
    </row>
    <row r="79" spans="1:17" ht="15" customHeight="1" x14ac:dyDescent="0.25">
      <c r="A79" s="11"/>
      <c r="B79" s="11"/>
      <c r="C79" s="11"/>
      <c r="D79" s="11"/>
      <c r="E79" s="11"/>
      <c r="F79" s="14"/>
      <c r="G79" s="11"/>
      <c r="H79" s="11"/>
      <c r="I79" s="16"/>
      <c r="J79" s="16"/>
      <c r="K79" s="16"/>
      <c r="L79" s="11"/>
      <c r="M79" s="16"/>
      <c r="N79" s="11"/>
      <c r="O79" s="16"/>
      <c r="P79" s="11"/>
      <c r="Q79" s="11"/>
    </row>
    <row r="80" spans="1:17" ht="15" customHeight="1" x14ac:dyDescent="0.25">
      <c r="A80" s="11"/>
      <c r="B80" s="11"/>
      <c r="C80" s="11"/>
      <c r="D80" s="11"/>
      <c r="E80" s="11"/>
      <c r="F80" s="14"/>
      <c r="G80" s="15"/>
      <c r="H80" s="11"/>
      <c r="I80" s="16"/>
      <c r="J80" s="16"/>
      <c r="K80" s="16"/>
      <c r="L80" s="11"/>
      <c r="M80" s="11"/>
      <c r="N80" s="16"/>
      <c r="O80" s="11"/>
      <c r="P80" s="11"/>
      <c r="Q80" s="11"/>
    </row>
    <row r="81" spans="1:17" ht="15" customHeight="1" x14ac:dyDescent="0.25">
      <c r="A81" s="11"/>
      <c r="B81" s="11"/>
      <c r="C81" s="11"/>
      <c r="D81" s="11"/>
      <c r="E81" s="11"/>
      <c r="F81" s="14"/>
      <c r="G81" s="11"/>
      <c r="H81" s="11"/>
      <c r="I81" s="16"/>
      <c r="J81" s="16"/>
      <c r="K81" s="16"/>
      <c r="L81" s="11"/>
      <c r="M81" s="16"/>
      <c r="N81" s="11"/>
      <c r="O81" s="16"/>
      <c r="P81" s="11"/>
      <c r="Q81" s="11"/>
    </row>
    <row r="82" spans="1:17" ht="15" customHeight="1" x14ac:dyDescent="0.25">
      <c r="A82" s="11"/>
      <c r="B82" s="11"/>
      <c r="C82" s="11"/>
      <c r="D82" s="11"/>
      <c r="E82" s="11"/>
      <c r="F82" s="14"/>
      <c r="G82" s="15"/>
      <c r="H82" s="11"/>
      <c r="I82" s="16"/>
      <c r="J82" s="16"/>
      <c r="K82" s="16"/>
      <c r="L82" s="11"/>
      <c r="M82" s="11"/>
      <c r="N82" s="16"/>
      <c r="O82" s="11"/>
      <c r="P82" s="11"/>
      <c r="Q82" s="11"/>
    </row>
    <row r="83" spans="1:17" ht="15" customHeight="1" x14ac:dyDescent="0.25">
      <c r="A83" s="11"/>
      <c r="B83" s="11"/>
      <c r="C83" s="11"/>
      <c r="D83" s="11"/>
      <c r="E83" s="11"/>
      <c r="F83" s="14"/>
      <c r="G83" s="11"/>
      <c r="H83" s="11"/>
      <c r="I83" s="16"/>
      <c r="J83" s="16"/>
      <c r="K83" s="16"/>
      <c r="L83" s="11"/>
      <c r="M83" s="16"/>
      <c r="N83" s="11"/>
      <c r="O83" s="16"/>
      <c r="P83" s="11"/>
      <c r="Q83" s="11"/>
    </row>
    <row r="84" spans="1:17" ht="15" customHeight="1" x14ac:dyDescent="0.25">
      <c r="A84" s="11"/>
      <c r="B84" s="11"/>
      <c r="C84" s="11"/>
      <c r="D84" s="11"/>
      <c r="E84" s="11"/>
      <c r="F84" s="14"/>
      <c r="G84" s="15"/>
      <c r="H84" s="11"/>
      <c r="I84" s="16"/>
      <c r="J84" s="16"/>
      <c r="K84" s="16"/>
      <c r="L84" s="11"/>
      <c r="M84" s="11"/>
      <c r="N84" s="16"/>
      <c r="O84" s="11"/>
      <c r="P84" s="11"/>
      <c r="Q84" s="11"/>
    </row>
    <row r="85" spans="1:17" ht="15" customHeight="1" x14ac:dyDescent="0.25">
      <c r="A85" s="11"/>
      <c r="B85" s="11"/>
      <c r="C85" s="11"/>
      <c r="D85" s="11"/>
      <c r="E85" s="11"/>
      <c r="F85" s="11"/>
      <c r="G85" s="11"/>
      <c r="H85" s="11"/>
      <c r="I85" s="16"/>
      <c r="J85" s="16"/>
      <c r="K85" s="16"/>
      <c r="L85" s="11"/>
      <c r="M85" s="16"/>
      <c r="N85" s="11"/>
      <c r="O85" s="16"/>
      <c r="P85" s="11"/>
      <c r="Q85" s="11"/>
    </row>
    <row r="86" spans="1:17" ht="15" customHeight="1" x14ac:dyDescent="0.25">
      <c r="A86" s="11"/>
      <c r="B86" s="11"/>
      <c r="C86" s="11"/>
      <c r="D86" s="13"/>
      <c r="E86" s="13"/>
      <c r="F86" s="11"/>
      <c r="G86" s="11"/>
      <c r="H86" s="13"/>
      <c r="I86" s="17"/>
      <c r="J86" s="17"/>
      <c r="K86" s="17"/>
      <c r="L86" s="19"/>
      <c r="M86" s="11"/>
      <c r="N86" s="18"/>
      <c r="O86" s="11"/>
      <c r="P86" s="11"/>
      <c r="Q86" s="11"/>
    </row>
    <row r="87" spans="1:17" ht="15" customHeight="1" x14ac:dyDescent="0.25">
      <c r="A87" s="11"/>
      <c r="B87" s="11"/>
      <c r="C87" s="11"/>
      <c r="D87" s="11"/>
      <c r="E87" s="11"/>
      <c r="F87" s="11"/>
      <c r="G87" s="11"/>
      <c r="H87" s="11"/>
      <c r="I87" s="18"/>
      <c r="J87" s="18"/>
      <c r="K87" s="18"/>
      <c r="L87" s="11"/>
      <c r="M87" s="11"/>
      <c r="N87" s="18"/>
      <c r="O87" s="11"/>
      <c r="P87" s="11"/>
      <c r="Q87" s="11"/>
    </row>
    <row r="88" spans="1:17" ht="15" customHeight="1" x14ac:dyDescent="0.25">
      <c r="A88" s="11"/>
      <c r="B88" s="13"/>
      <c r="C88" s="11"/>
      <c r="D88" s="11"/>
      <c r="E88" s="13"/>
      <c r="F88" s="11"/>
      <c r="G88" s="11"/>
      <c r="H88" s="11"/>
      <c r="I88" s="11"/>
      <c r="J88" s="11"/>
      <c r="K88" s="11"/>
      <c r="L88" s="11"/>
      <c r="M88" s="11"/>
      <c r="N88" s="11"/>
      <c r="O88" s="11"/>
      <c r="P88" s="11"/>
      <c r="Q88" s="11"/>
    </row>
    <row r="89" spans="1:17" ht="15" customHeight="1" x14ac:dyDescent="0.25">
      <c r="A89" s="11"/>
      <c r="B89" s="11"/>
      <c r="C89" s="11"/>
      <c r="D89" s="11"/>
      <c r="E89" s="11"/>
      <c r="F89" s="11"/>
      <c r="G89" s="11"/>
      <c r="H89" s="11"/>
      <c r="I89" s="11"/>
      <c r="J89" s="11"/>
      <c r="K89" s="11"/>
      <c r="L89" s="11"/>
      <c r="M89" s="11"/>
      <c r="N89" s="11"/>
      <c r="O89" s="11"/>
      <c r="P89" s="11"/>
      <c r="Q89" s="11"/>
    </row>
    <row r="90" spans="1:17" ht="15" customHeight="1" x14ac:dyDescent="0.25">
      <c r="A90" s="11"/>
      <c r="B90" s="11"/>
      <c r="C90" s="11"/>
      <c r="D90" s="11"/>
      <c r="E90" s="11"/>
      <c r="F90" s="14"/>
      <c r="G90" s="15"/>
      <c r="H90" s="11"/>
      <c r="I90" s="16"/>
      <c r="J90" s="16"/>
      <c r="K90" s="16"/>
      <c r="L90" s="11"/>
      <c r="M90" s="11"/>
      <c r="N90" s="16"/>
      <c r="O90" s="11"/>
      <c r="P90" s="11"/>
      <c r="Q90" s="11"/>
    </row>
    <row r="91" spans="1:17" ht="15" customHeight="1" x14ac:dyDescent="0.25">
      <c r="A91" s="11"/>
      <c r="B91" s="11"/>
      <c r="C91" s="11"/>
      <c r="D91" s="11"/>
      <c r="E91" s="11"/>
      <c r="F91" s="14"/>
      <c r="G91" s="11"/>
      <c r="H91" s="11"/>
      <c r="I91" s="16"/>
      <c r="J91" s="16"/>
      <c r="K91" s="16"/>
      <c r="L91" s="11"/>
      <c r="M91" s="16"/>
      <c r="N91" s="11"/>
      <c r="O91" s="16"/>
      <c r="P91" s="11"/>
      <c r="Q91" s="11"/>
    </row>
    <row r="92" spans="1:17" ht="15" customHeight="1" x14ac:dyDescent="0.25">
      <c r="A92" s="11"/>
      <c r="B92" s="11"/>
      <c r="C92" s="11"/>
      <c r="D92" s="11"/>
      <c r="E92" s="11"/>
      <c r="F92" s="14"/>
      <c r="G92" s="15"/>
      <c r="H92" s="11"/>
      <c r="I92" s="16"/>
      <c r="J92" s="16"/>
      <c r="K92" s="16"/>
      <c r="L92" s="11"/>
      <c r="M92" s="11"/>
      <c r="N92" s="16"/>
      <c r="O92" s="11"/>
      <c r="P92" s="11"/>
      <c r="Q92" s="11"/>
    </row>
    <row r="93" spans="1:17" ht="15" customHeight="1" x14ac:dyDescent="0.25">
      <c r="A93" s="11"/>
      <c r="B93" s="11"/>
      <c r="C93" s="11"/>
      <c r="D93" s="11"/>
      <c r="E93" s="11"/>
      <c r="F93" s="14"/>
      <c r="G93" s="11"/>
      <c r="H93" s="11"/>
      <c r="I93" s="16"/>
      <c r="J93" s="16"/>
      <c r="K93" s="16"/>
      <c r="L93" s="11"/>
      <c r="M93" s="16"/>
      <c r="N93" s="11"/>
      <c r="O93" s="16"/>
      <c r="P93" s="11"/>
      <c r="Q93" s="11"/>
    </row>
    <row r="94" spans="1:17" ht="15" customHeight="1" x14ac:dyDescent="0.25">
      <c r="A94" s="11"/>
      <c r="B94" s="11"/>
      <c r="C94" s="11"/>
      <c r="D94" s="11"/>
      <c r="E94" s="11"/>
      <c r="F94" s="14"/>
      <c r="G94" s="15"/>
      <c r="H94" s="11"/>
      <c r="I94" s="16"/>
      <c r="J94" s="16"/>
      <c r="K94" s="16"/>
      <c r="L94" s="11"/>
      <c r="M94" s="11"/>
      <c r="N94" s="16"/>
      <c r="O94" s="11"/>
      <c r="P94" s="11"/>
      <c r="Q94" s="11"/>
    </row>
    <row r="95" spans="1:17" ht="15" customHeight="1" x14ac:dyDescent="0.25">
      <c r="A95" s="11"/>
      <c r="B95" s="11"/>
      <c r="C95" s="11"/>
      <c r="D95" s="11"/>
      <c r="E95" s="11"/>
      <c r="F95" s="14"/>
      <c r="G95" s="11"/>
      <c r="H95" s="11"/>
      <c r="I95" s="16"/>
      <c r="J95" s="16"/>
      <c r="K95" s="16"/>
      <c r="L95" s="11"/>
      <c r="M95" s="16"/>
      <c r="N95" s="11"/>
      <c r="O95" s="16"/>
      <c r="P95" s="11"/>
      <c r="Q95" s="11"/>
    </row>
    <row r="96" spans="1:17" ht="15" customHeight="1" x14ac:dyDescent="0.25">
      <c r="A96" s="11"/>
      <c r="B96" s="11"/>
      <c r="C96" s="11"/>
      <c r="D96" s="11"/>
      <c r="E96" s="11"/>
      <c r="F96" s="14"/>
      <c r="G96" s="15"/>
      <c r="H96" s="11"/>
      <c r="I96" s="16"/>
      <c r="J96" s="16"/>
      <c r="K96" s="16"/>
      <c r="L96" s="11"/>
      <c r="M96" s="11"/>
      <c r="N96" s="16"/>
      <c r="O96" s="11"/>
      <c r="P96" s="11"/>
      <c r="Q96" s="11"/>
    </row>
    <row r="97" spans="1:17" ht="15" customHeight="1" x14ac:dyDescent="0.25">
      <c r="A97" s="11"/>
      <c r="B97" s="11"/>
      <c r="C97" s="11"/>
      <c r="D97" s="11"/>
      <c r="E97" s="11"/>
      <c r="F97" s="14"/>
      <c r="G97" s="11"/>
      <c r="H97" s="11"/>
      <c r="I97" s="16"/>
      <c r="J97" s="16"/>
      <c r="K97" s="16"/>
      <c r="L97" s="11"/>
      <c r="M97" s="16"/>
      <c r="N97" s="11"/>
      <c r="O97" s="16"/>
      <c r="P97" s="11"/>
      <c r="Q97" s="11"/>
    </row>
    <row r="98" spans="1:17" ht="15" customHeight="1" x14ac:dyDescent="0.25">
      <c r="A98" s="11"/>
      <c r="B98" s="11"/>
      <c r="C98" s="11"/>
      <c r="D98" s="11"/>
      <c r="E98" s="11"/>
      <c r="F98" s="14"/>
      <c r="G98" s="15"/>
      <c r="H98" s="11"/>
      <c r="I98" s="16"/>
      <c r="J98" s="16"/>
      <c r="K98" s="16"/>
      <c r="L98" s="11"/>
      <c r="M98" s="11"/>
      <c r="N98" s="16"/>
      <c r="O98" s="11"/>
      <c r="P98" s="11"/>
      <c r="Q98" s="11"/>
    </row>
    <row r="99" spans="1:17" ht="15" customHeight="1" x14ac:dyDescent="0.25">
      <c r="A99" s="11"/>
      <c r="B99" s="11"/>
      <c r="C99" s="11"/>
      <c r="D99" s="11"/>
      <c r="E99" s="11"/>
      <c r="F99" s="14"/>
      <c r="G99" s="11"/>
      <c r="H99" s="11"/>
      <c r="I99" s="16"/>
      <c r="J99" s="16"/>
      <c r="K99" s="16"/>
      <c r="L99" s="11"/>
      <c r="M99" s="16"/>
      <c r="N99" s="11"/>
      <c r="O99" s="16"/>
      <c r="P99" s="11"/>
      <c r="Q99" s="11"/>
    </row>
    <row r="100" spans="1:17" ht="15" customHeight="1" x14ac:dyDescent="0.25">
      <c r="A100" s="11"/>
      <c r="B100" s="11"/>
      <c r="C100" s="11"/>
      <c r="D100" s="11"/>
      <c r="E100" s="11"/>
      <c r="F100" s="14"/>
      <c r="G100" s="15"/>
      <c r="H100" s="11"/>
      <c r="I100" s="16"/>
      <c r="J100" s="16"/>
      <c r="K100" s="16"/>
      <c r="L100" s="11"/>
      <c r="M100" s="11"/>
      <c r="N100" s="16"/>
      <c r="O100" s="11"/>
      <c r="P100" s="11"/>
      <c r="Q100" s="11"/>
    </row>
    <row r="101" spans="1:17" ht="15" customHeight="1" x14ac:dyDescent="0.25">
      <c r="A101" s="11"/>
      <c r="B101" s="11"/>
      <c r="C101" s="11"/>
      <c r="D101" s="11"/>
      <c r="E101" s="11"/>
      <c r="F101" s="14"/>
      <c r="G101" s="11"/>
      <c r="H101" s="11"/>
      <c r="I101" s="16"/>
      <c r="J101" s="16"/>
      <c r="K101" s="16"/>
      <c r="L101" s="11"/>
      <c r="M101" s="16"/>
      <c r="N101" s="11"/>
      <c r="O101" s="16"/>
      <c r="P101" s="11"/>
      <c r="Q101" s="11"/>
    </row>
    <row r="102" spans="1:17" ht="15" customHeight="1" x14ac:dyDescent="0.25">
      <c r="A102" s="11"/>
      <c r="B102" s="11"/>
      <c r="C102" s="11"/>
      <c r="D102" s="11"/>
      <c r="E102" s="11"/>
      <c r="F102" s="14"/>
      <c r="G102" s="15"/>
      <c r="H102" s="11"/>
      <c r="I102" s="16"/>
      <c r="J102" s="16"/>
      <c r="K102" s="16"/>
      <c r="L102" s="11"/>
      <c r="M102" s="11"/>
      <c r="N102" s="16"/>
      <c r="O102" s="11"/>
      <c r="P102" s="11"/>
      <c r="Q102" s="11"/>
    </row>
    <row r="103" spans="1:17" ht="15" customHeight="1" x14ac:dyDescent="0.25">
      <c r="A103" s="11"/>
      <c r="B103" s="11"/>
      <c r="C103" s="11"/>
      <c r="D103" s="11"/>
      <c r="E103" s="11"/>
      <c r="F103" s="14"/>
      <c r="G103" s="11"/>
      <c r="H103" s="11"/>
      <c r="I103" s="16"/>
      <c r="J103" s="16"/>
      <c r="K103" s="16"/>
      <c r="L103" s="11"/>
      <c r="M103" s="16"/>
      <c r="N103" s="11"/>
      <c r="O103" s="16"/>
      <c r="P103" s="11"/>
      <c r="Q103" s="11"/>
    </row>
    <row r="104" spans="1:17" ht="15" customHeight="1" x14ac:dyDescent="0.25">
      <c r="A104" s="11"/>
      <c r="B104" s="11"/>
      <c r="C104" s="11"/>
      <c r="D104" s="11"/>
      <c r="E104" s="11"/>
      <c r="F104" s="14"/>
      <c r="G104" s="15"/>
      <c r="H104" s="11"/>
      <c r="I104" s="16"/>
      <c r="J104" s="16"/>
      <c r="K104" s="16"/>
      <c r="L104" s="11"/>
      <c r="M104" s="11"/>
      <c r="N104" s="16"/>
      <c r="O104" s="11"/>
      <c r="P104" s="11"/>
      <c r="Q104" s="11"/>
    </row>
    <row r="105" spans="1:17" ht="15" customHeight="1" x14ac:dyDescent="0.25">
      <c r="A105" s="11"/>
      <c r="B105" s="11"/>
      <c r="C105" s="11"/>
      <c r="D105" s="11"/>
      <c r="E105" s="11"/>
      <c r="F105" s="14"/>
      <c r="G105" s="11"/>
      <c r="H105" s="11"/>
      <c r="I105" s="16"/>
      <c r="J105" s="16"/>
      <c r="K105" s="16"/>
      <c r="L105" s="11"/>
      <c r="M105" s="16"/>
      <c r="N105" s="11"/>
      <c r="O105" s="16"/>
      <c r="P105" s="11"/>
      <c r="Q105" s="11"/>
    </row>
    <row r="106" spans="1:17" ht="15" customHeight="1" x14ac:dyDescent="0.25">
      <c r="A106" s="11"/>
      <c r="B106" s="11"/>
      <c r="C106" s="11"/>
      <c r="D106" s="11"/>
      <c r="E106" s="11"/>
      <c r="F106" s="14"/>
      <c r="G106" s="15"/>
      <c r="H106" s="11"/>
      <c r="I106" s="16"/>
      <c r="J106" s="16"/>
      <c r="K106" s="16"/>
      <c r="L106" s="11"/>
      <c r="M106" s="11"/>
      <c r="N106" s="16"/>
      <c r="O106" s="11"/>
      <c r="P106" s="11"/>
      <c r="Q106" s="11"/>
    </row>
    <row r="107" spans="1:17" ht="15" customHeight="1" x14ac:dyDescent="0.25">
      <c r="A107" s="11"/>
      <c r="B107" s="11"/>
      <c r="C107" s="11"/>
      <c r="D107" s="11"/>
      <c r="E107" s="11"/>
      <c r="F107" s="14"/>
      <c r="G107" s="11"/>
      <c r="H107" s="11"/>
      <c r="I107" s="16"/>
      <c r="J107" s="16"/>
      <c r="K107" s="16"/>
      <c r="L107" s="11"/>
      <c r="M107" s="16"/>
      <c r="N107" s="11"/>
      <c r="O107" s="16"/>
      <c r="P107" s="11"/>
      <c r="Q107" s="11"/>
    </row>
    <row r="108" spans="1:17" ht="15" customHeight="1" x14ac:dyDescent="0.25">
      <c r="A108" s="11"/>
      <c r="B108" s="11"/>
      <c r="C108" s="11"/>
      <c r="D108" s="11"/>
      <c r="E108" s="11"/>
      <c r="F108" s="14"/>
      <c r="G108" s="15"/>
      <c r="H108" s="11"/>
      <c r="I108" s="16"/>
      <c r="J108" s="16"/>
      <c r="K108" s="16"/>
      <c r="L108" s="11"/>
      <c r="M108" s="11"/>
      <c r="N108" s="16"/>
      <c r="O108" s="11"/>
      <c r="P108" s="11"/>
      <c r="Q108" s="11"/>
    </row>
    <row r="109" spans="1:17" ht="15" customHeight="1" x14ac:dyDescent="0.25">
      <c r="A109" s="11"/>
      <c r="B109" s="11"/>
      <c r="C109" s="11"/>
      <c r="D109" s="11"/>
      <c r="E109" s="11"/>
      <c r="F109" s="14"/>
      <c r="G109" s="11"/>
      <c r="H109" s="11"/>
      <c r="I109" s="16"/>
      <c r="J109" s="16"/>
      <c r="K109" s="16"/>
      <c r="L109" s="11"/>
      <c r="M109" s="16"/>
      <c r="N109" s="11"/>
      <c r="O109" s="16"/>
      <c r="P109" s="11"/>
      <c r="Q109" s="11"/>
    </row>
    <row r="110" spans="1:17" ht="15" customHeight="1" x14ac:dyDescent="0.25">
      <c r="A110" s="11"/>
      <c r="B110" s="11"/>
      <c r="C110" s="11"/>
      <c r="D110" s="11"/>
      <c r="E110" s="11"/>
      <c r="F110" s="14"/>
      <c r="G110" s="15"/>
      <c r="H110" s="11"/>
      <c r="I110" s="16"/>
      <c r="J110" s="16"/>
      <c r="K110" s="16"/>
      <c r="L110" s="11"/>
      <c r="M110" s="11"/>
      <c r="N110" s="16"/>
      <c r="O110" s="11"/>
      <c r="P110" s="11"/>
      <c r="Q110" s="11"/>
    </row>
    <row r="111" spans="1:17" ht="15" customHeight="1" x14ac:dyDescent="0.25">
      <c r="A111" s="11"/>
      <c r="B111" s="11"/>
      <c r="C111" s="11"/>
      <c r="D111" s="11"/>
      <c r="E111" s="11"/>
      <c r="F111" s="14"/>
      <c r="G111" s="11"/>
      <c r="H111" s="11"/>
      <c r="I111" s="16"/>
      <c r="J111" s="16"/>
      <c r="K111" s="16"/>
      <c r="L111" s="11"/>
      <c r="M111" s="16"/>
      <c r="N111" s="11"/>
      <c r="O111" s="16"/>
      <c r="P111" s="11"/>
      <c r="Q111" s="11"/>
    </row>
    <row r="112" spans="1:17" ht="15" customHeight="1" x14ac:dyDescent="0.25">
      <c r="A112" s="11"/>
      <c r="B112" s="11"/>
      <c r="C112" s="11"/>
      <c r="D112" s="11"/>
      <c r="E112" s="11"/>
      <c r="F112" s="14"/>
      <c r="G112" s="15"/>
      <c r="H112" s="11"/>
      <c r="I112" s="16"/>
      <c r="J112" s="16"/>
      <c r="K112" s="16"/>
      <c r="L112" s="11"/>
      <c r="M112" s="11"/>
      <c r="N112" s="16"/>
      <c r="O112" s="11"/>
      <c r="P112" s="11"/>
      <c r="Q112" s="11"/>
    </row>
    <row r="113" spans="1:17" ht="15" customHeight="1" x14ac:dyDescent="0.25">
      <c r="A113" s="11"/>
      <c r="B113" s="11"/>
      <c r="C113" s="11"/>
      <c r="D113" s="11"/>
      <c r="E113" s="11"/>
      <c r="F113" s="14"/>
      <c r="G113" s="11"/>
      <c r="H113" s="11"/>
      <c r="I113" s="16"/>
      <c r="J113" s="16"/>
      <c r="K113" s="16"/>
      <c r="L113" s="11"/>
      <c r="M113" s="16"/>
      <c r="N113" s="11"/>
      <c r="O113" s="16"/>
      <c r="P113" s="11"/>
      <c r="Q113" s="11"/>
    </row>
    <row r="114" spans="1:17" ht="15" customHeight="1" x14ac:dyDescent="0.25">
      <c r="A114" s="11"/>
      <c r="B114" s="11"/>
      <c r="C114" s="11"/>
      <c r="D114" s="11"/>
      <c r="E114" s="11"/>
      <c r="F114" s="14"/>
      <c r="G114" s="15"/>
      <c r="H114" s="11"/>
      <c r="I114" s="16"/>
      <c r="J114" s="16"/>
      <c r="K114" s="16"/>
      <c r="L114" s="11"/>
      <c r="M114" s="11"/>
      <c r="N114" s="16"/>
      <c r="O114" s="11"/>
      <c r="P114" s="11"/>
      <c r="Q114" s="11"/>
    </row>
    <row r="115" spans="1:17" ht="15" customHeight="1" x14ac:dyDescent="0.25">
      <c r="A115" s="11"/>
      <c r="B115" s="11"/>
      <c r="C115" s="11"/>
      <c r="D115" s="11"/>
      <c r="E115" s="11"/>
      <c r="F115" s="14"/>
      <c r="G115" s="11"/>
      <c r="H115" s="11"/>
      <c r="I115" s="16"/>
      <c r="J115" s="16"/>
      <c r="K115" s="16"/>
      <c r="L115" s="11"/>
      <c r="M115" s="16"/>
      <c r="N115" s="11"/>
      <c r="O115" s="16"/>
      <c r="P115" s="11"/>
      <c r="Q115" s="11"/>
    </row>
    <row r="116" spans="1:17" ht="15" customHeight="1" x14ac:dyDescent="0.25">
      <c r="A116" s="11"/>
      <c r="B116" s="11"/>
      <c r="C116" s="11"/>
      <c r="D116" s="11"/>
      <c r="E116" s="11"/>
      <c r="F116" s="14"/>
      <c r="G116" s="15"/>
      <c r="H116" s="11"/>
      <c r="I116" s="16"/>
      <c r="J116" s="16"/>
      <c r="K116" s="16"/>
      <c r="L116" s="11"/>
      <c r="M116" s="11"/>
      <c r="N116" s="16"/>
      <c r="O116" s="11"/>
      <c r="P116" s="11"/>
      <c r="Q116" s="11"/>
    </row>
    <row r="117" spans="1:17" ht="15" customHeight="1" x14ac:dyDescent="0.25">
      <c r="A117" s="11"/>
      <c r="B117" s="11"/>
      <c r="C117" s="11"/>
      <c r="D117" s="11"/>
      <c r="E117" s="11"/>
      <c r="F117" s="14"/>
      <c r="G117" s="11"/>
      <c r="H117" s="11"/>
      <c r="I117" s="16"/>
      <c r="J117" s="16"/>
      <c r="K117" s="16"/>
      <c r="L117" s="11"/>
      <c r="M117" s="16"/>
      <c r="N117" s="11"/>
      <c r="O117" s="16"/>
      <c r="P117" s="11"/>
      <c r="Q117" s="11"/>
    </row>
    <row r="118" spans="1:17" ht="15" customHeight="1" x14ac:dyDescent="0.25">
      <c r="A118" s="11"/>
      <c r="B118" s="11"/>
      <c r="C118" s="11"/>
      <c r="D118" s="11"/>
      <c r="E118" s="11"/>
      <c r="F118" s="14"/>
      <c r="G118" s="15"/>
      <c r="H118" s="11"/>
      <c r="I118" s="16"/>
      <c r="J118" s="16"/>
      <c r="K118" s="16"/>
      <c r="L118" s="11"/>
      <c r="M118" s="11"/>
      <c r="N118" s="16"/>
      <c r="O118" s="11"/>
      <c r="P118" s="11"/>
      <c r="Q118" s="11"/>
    </row>
    <row r="119" spans="1:17" ht="15" customHeight="1" x14ac:dyDescent="0.25">
      <c r="A119" s="11"/>
      <c r="B119" s="11"/>
      <c r="C119" s="11"/>
      <c r="D119" s="11"/>
      <c r="E119" s="11"/>
      <c r="F119" s="14"/>
      <c r="G119" s="11"/>
      <c r="H119" s="11"/>
      <c r="I119" s="16"/>
      <c r="J119" s="16"/>
      <c r="K119" s="16"/>
      <c r="L119" s="11"/>
      <c r="M119" s="16"/>
      <c r="N119" s="11"/>
      <c r="O119" s="16"/>
      <c r="P119" s="11"/>
      <c r="Q119" s="11"/>
    </row>
    <row r="120" spans="1:17" ht="15" customHeight="1" x14ac:dyDescent="0.25">
      <c r="A120" s="11"/>
      <c r="B120" s="11"/>
      <c r="C120" s="11"/>
      <c r="D120" s="11"/>
      <c r="E120" s="11"/>
      <c r="F120" s="14"/>
      <c r="G120" s="15"/>
      <c r="H120" s="11"/>
      <c r="I120" s="16"/>
      <c r="J120" s="16"/>
      <c r="K120" s="16"/>
      <c r="L120" s="11"/>
      <c r="M120" s="11"/>
      <c r="N120" s="16"/>
      <c r="O120" s="11"/>
      <c r="P120" s="11"/>
      <c r="Q120" s="11"/>
    </row>
    <row r="121" spans="1:17" ht="15" customHeight="1" x14ac:dyDescent="0.25">
      <c r="A121" s="11"/>
      <c r="B121" s="11"/>
      <c r="C121" s="11"/>
      <c r="D121" s="11"/>
      <c r="E121" s="11"/>
      <c r="F121" s="14"/>
      <c r="G121" s="11"/>
      <c r="H121" s="11"/>
      <c r="I121" s="16"/>
      <c r="J121" s="16"/>
      <c r="K121" s="16"/>
      <c r="L121" s="11"/>
      <c r="M121" s="16"/>
      <c r="N121" s="11"/>
      <c r="O121" s="16"/>
      <c r="P121" s="11"/>
      <c r="Q121" s="11"/>
    </row>
    <row r="122" spans="1:17" ht="15" customHeight="1" x14ac:dyDescent="0.25">
      <c r="A122" s="11"/>
      <c r="B122" s="11"/>
      <c r="C122" s="11"/>
      <c r="D122" s="11"/>
      <c r="E122" s="11"/>
      <c r="F122" s="14"/>
      <c r="G122" s="15"/>
      <c r="H122" s="11"/>
      <c r="I122" s="16"/>
      <c r="J122" s="16"/>
      <c r="K122" s="16"/>
      <c r="L122" s="11"/>
      <c r="M122" s="11"/>
      <c r="N122" s="16"/>
      <c r="O122" s="11"/>
      <c r="P122" s="11"/>
      <c r="Q122" s="11"/>
    </row>
    <row r="123" spans="1:17" ht="15" customHeight="1" x14ac:dyDescent="0.25">
      <c r="A123" s="11"/>
      <c r="B123" s="11"/>
      <c r="C123" s="11"/>
      <c r="D123" s="11"/>
      <c r="E123" s="11"/>
      <c r="F123" s="14"/>
      <c r="G123" s="11"/>
      <c r="H123" s="11"/>
      <c r="I123" s="16"/>
      <c r="J123" s="16"/>
      <c r="K123" s="16"/>
      <c r="L123" s="11"/>
      <c r="M123" s="16"/>
      <c r="N123" s="11"/>
      <c r="O123" s="16"/>
      <c r="P123" s="11"/>
      <c r="Q123" s="11"/>
    </row>
    <row r="124" spans="1:17" ht="15" customHeight="1" x14ac:dyDescent="0.25">
      <c r="A124" s="11"/>
      <c r="B124" s="11"/>
      <c r="C124" s="11"/>
      <c r="D124" s="11"/>
      <c r="E124" s="11"/>
      <c r="F124" s="14"/>
      <c r="G124" s="15"/>
      <c r="H124" s="11"/>
      <c r="I124" s="16"/>
      <c r="J124" s="16"/>
      <c r="K124" s="16"/>
      <c r="L124" s="11"/>
      <c r="M124" s="11"/>
      <c r="N124" s="16"/>
      <c r="O124" s="11"/>
      <c r="P124" s="11"/>
      <c r="Q124" s="11"/>
    </row>
    <row r="125" spans="1:17" ht="15" customHeight="1" x14ac:dyDescent="0.25">
      <c r="A125" s="11"/>
      <c r="B125" s="11"/>
      <c r="C125" s="11"/>
      <c r="D125" s="11"/>
      <c r="E125" s="11"/>
      <c r="F125" s="14"/>
      <c r="G125" s="11"/>
      <c r="H125" s="11"/>
      <c r="I125" s="16"/>
      <c r="J125" s="16"/>
      <c r="K125" s="16"/>
      <c r="L125" s="11"/>
      <c r="M125" s="16"/>
      <c r="N125" s="11"/>
      <c r="O125" s="16"/>
      <c r="P125" s="11"/>
      <c r="Q125" s="11"/>
    </row>
    <row r="126" spans="1:17" ht="15" customHeight="1" x14ac:dyDescent="0.25">
      <c r="A126" s="11"/>
      <c r="B126" s="11"/>
      <c r="C126" s="11"/>
      <c r="D126" s="11"/>
      <c r="E126" s="11"/>
      <c r="F126" s="14"/>
      <c r="G126" s="15"/>
      <c r="H126" s="11"/>
      <c r="I126" s="16"/>
      <c r="J126" s="16"/>
      <c r="K126" s="16"/>
      <c r="L126" s="11"/>
      <c r="M126" s="11"/>
      <c r="N126" s="16"/>
      <c r="O126" s="11"/>
      <c r="P126" s="11"/>
      <c r="Q126" s="11"/>
    </row>
    <row r="127" spans="1:17" ht="15" customHeight="1" x14ac:dyDescent="0.25">
      <c r="A127" s="11"/>
      <c r="B127" s="11"/>
      <c r="C127" s="11"/>
      <c r="D127" s="11"/>
      <c r="E127" s="11"/>
      <c r="F127" s="14"/>
      <c r="G127" s="11"/>
      <c r="H127" s="11"/>
      <c r="I127" s="16"/>
      <c r="J127" s="16"/>
      <c r="K127" s="16"/>
      <c r="L127" s="11"/>
      <c r="M127" s="16"/>
      <c r="N127" s="11"/>
      <c r="O127" s="16"/>
      <c r="P127" s="11"/>
      <c r="Q127" s="11"/>
    </row>
    <row r="128" spans="1:17" ht="15" customHeight="1" x14ac:dyDescent="0.25">
      <c r="A128" s="11"/>
      <c r="B128" s="11"/>
      <c r="C128" s="11"/>
      <c r="D128" s="11"/>
      <c r="E128" s="11"/>
      <c r="F128" s="14"/>
      <c r="G128" s="15"/>
      <c r="H128" s="11"/>
      <c r="I128" s="16"/>
      <c r="J128" s="16"/>
      <c r="K128" s="16"/>
      <c r="L128" s="11"/>
      <c r="M128" s="11"/>
      <c r="N128" s="16"/>
      <c r="O128" s="11"/>
      <c r="P128" s="11"/>
      <c r="Q128" s="11"/>
    </row>
    <row r="129" spans="1:17" ht="15" customHeight="1" x14ac:dyDescent="0.25">
      <c r="A129" s="11"/>
      <c r="B129" s="11"/>
      <c r="C129" s="11"/>
      <c r="D129" s="11"/>
      <c r="E129" s="11"/>
      <c r="F129" s="14"/>
      <c r="G129" s="11"/>
      <c r="H129" s="11"/>
      <c r="I129" s="16"/>
      <c r="J129" s="16"/>
      <c r="K129" s="16"/>
      <c r="L129" s="11"/>
      <c r="M129" s="16"/>
      <c r="N129" s="11"/>
      <c r="O129" s="16"/>
      <c r="P129" s="11"/>
      <c r="Q129" s="11"/>
    </row>
    <row r="130" spans="1:17" ht="15" customHeight="1" x14ac:dyDescent="0.25">
      <c r="A130" s="11"/>
      <c r="B130" s="11"/>
      <c r="C130" s="11"/>
      <c r="D130" s="11"/>
      <c r="E130" s="11"/>
      <c r="F130" s="14"/>
      <c r="G130" s="15"/>
      <c r="H130" s="11"/>
      <c r="I130" s="16"/>
      <c r="J130" s="16"/>
      <c r="K130" s="16"/>
      <c r="L130" s="11"/>
      <c r="M130" s="11"/>
      <c r="N130" s="16"/>
      <c r="O130" s="11"/>
      <c r="P130" s="11"/>
      <c r="Q130" s="11"/>
    </row>
    <row r="131" spans="1:17" ht="15" customHeight="1" x14ac:dyDescent="0.25">
      <c r="A131" s="11"/>
      <c r="B131" s="11"/>
      <c r="C131" s="11"/>
      <c r="D131" s="11"/>
      <c r="E131" s="11"/>
      <c r="F131" s="14"/>
      <c r="G131" s="11"/>
      <c r="H131" s="11"/>
      <c r="I131" s="16"/>
      <c r="J131" s="16"/>
      <c r="K131" s="16"/>
      <c r="L131" s="11"/>
      <c r="M131" s="16"/>
      <c r="N131" s="11"/>
      <c r="O131" s="16"/>
      <c r="P131" s="11"/>
      <c r="Q131" s="11"/>
    </row>
    <row r="132" spans="1:17" ht="15" customHeight="1" x14ac:dyDescent="0.25">
      <c r="A132" s="11"/>
      <c r="B132" s="11"/>
      <c r="C132" s="11"/>
      <c r="D132" s="11"/>
      <c r="E132" s="11"/>
      <c r="F132" s="14"/>
      <c r="G132" s="15"/>
      <c r="H132" s="11"/>
      <c r="I132" s="16"/>
      <c r="J132" s="16"/>
      <c r="K132" s="16"/>
      <c r="L132" s="11"/>
      <c r="M132" s="11"/>
      <c r="N132" s="16"/>
      <c r="O132" s="11"/>
      <c r="P132" s="11"/>
      <c r="Q132" s="11"/>
    </row>
    <row r="133" spans="1:17" ht="15" customHeight="1" x14ac:dyDescent="0.25">
      <c r="A133" s="11"/>
      <c r="B133" s="11"/>
      <c r="C133" s="11"/>
      <c r="D133" s="11"/>
      <c r="E133" s="11"/>
      <c r="F133" s="14"/>
      <c r="G133" s="11"/>
      <c r="H133" s="11"/>
      <c r="I133" s="16"/>
      <c r="J133" s="16"/>
      <c r="K133" s="16"/>
      <c r="L133" s="11"/>
      <c r="M133" s="16"/>
      <c r="N133" s="11"/>
      <c r="O133" s="16"/>
      <c r="P133" s="11"/>
      <c r="Q133" s="11"/>
    </row>
    <row r="134" spans="1:17" ht="15" customHeight="1" x14ac:dyDescent="0.25">
      <c r="A134" s="11"/>
      <c r="B134" s="11"/>
      <c r="C134" s="11"/>
      <c r="D134" s="11"/>
      <c r="E134" s="11"/>
      <c r="F134" s="14"/>
      <c r="G134" s="15"/>
      <c r="H134" s="11"/>
      <c r="I134" s="16"/>
      <c r="J134" s="16"/>
      <c r="K134" s="16"/>
      <c r="L134" s="11"/>
      <c r="M134" s="11"/>
      <c r="N134" s="16"/>
      <c r="O134" s="11"/>
      <c r="P134" s="11"/>
      <c r="Q134" s="11"/>
    </row>
    <row r="135" spans="1:17" ht="15" customHeight="1" x14ac:dyDescent="0.25">
      <c r="A135" s="11"/>
      <c r="B135" s="11"/>
      <c r="C135" s="11"/>
      <c r="D135" s="11"/>
      <c r="E135" s="11"/>
      <c r="F135" s="14"/>
      <c r="G135" s="11"/>
      <c r="H135" s="11"/>
      <c r="I135" s="16"/>
      <c r="J135" s="16"/>
      <c r="K135" s="16"/>
      <c r="L135" s="11"/>
      <c r="M135" s="16"/>
      <c r="N135" s="11"/>
      <c r="O135" s="16"/>
      <c r="P135" s="11"/>
      <c r="Q135" s="11"/>
    </row>
    <row r="136" spans="1:17" ht="15" customHeight="1" x14ac:dyDescent="0.25">
      <c r="A136" s="11"/>
      <c r="B136" s="11"/>
      <c r="C136" s="11"/>
      <c r="D136" s="11"/>
      <c r="E136" s="11"/>
      <c r="F136" s="14"/>
      <c r="G136" s="15"/>
      <c r="H136" s="11"/>
      <c r="I136" s="16"/>
      <c r="J136" s="16"/>
      <c r="K136" s="16"/>
      <c r="L136" s="11"/>
      <c r="M136" s="11"/>
      <c r="N136" s="16"/>
      <c r="O136" s="11"/>
      <c r="P136" s="11"/>
      <c r="Q136" s="11"/>
    </row>
    <row r="137" spans="1:17" ht="15" customHeight="1" x14ac:dyDescent="0.25">
      <c r="A137" s="11"/>
      <c r="B137" s="11"/>
      <c r="C137" s="11"/>
      <c r="D137" s="11"/>
      <c r="E137" s="11"/>
      <c r="F137" s="14"/>
      <c r="G137" s="11"/>
      <c r="H137" s="11"/>
      <c r="I137" s="16"/>
      <c r="J137" s="16"/>
      <c r="K137" s="16"/>
      <c r="L137" s="11"/>
      <c r="M137" s="16"/>
      <c r="N137" s="11"/>
      <c r="O137" s="16"/>
      <c r="P137" s="11"/>
      <c r="Q137" s="11"/>
    </row>
    <row r="138" spans="1:17" ht="15" customHeight="1" x14ac:dyDescent="0.25">
      <c r="A138" s="11"/>
      <c r="B138" s="11"/>
      <c r="C138" s="11"/>
      <c r="D138" s="11"/>
      <c r="E138" s="11"/>
      <c r="F138" s="14"/>
      <c r="G138" s="15"/>
      <c r="H138" s="11"/>
      <c r="I138" s="16"/>
      <c r="J138" s="16"/>
      <c r="K138" s="16"/>
      <c r="L138" s="11"/>
      <c r="M138" s="11"/>
      <c r="N138" s="16"/>
      <c r="O138" s="11"/>
      <c r="P138" s="11"/>
      <c r="Q138" s="11"/>
    </row>
    <row r="139" spans="1:17" ht="15" customHeight="1" x14ac:dyDescent="0.25">
      <c r="A139" s="11"/>
      <c r="B139" s="11"/>
      <c r="C139" s="11"/>
      <c r="D139" s="11"/>
      <c r="E139" s="11"/>
      <c r="F139" s="14"/>
      <c r="G139" s="11"/>
      <c r="H139" s="11"/>
      <c r="I139" s="16"/>
      <c r="J139" s="16"/>
      <c r="K139" s="16"/>
      <c r="L139" s="11"/>
      <c r="M139" s="16"/>
      <c r="N139" s="11"/>
      <c r="O139" s="16"/>
      <c r="P139" s="11"/>
      <c r="Q139" s="11"/>
    </row>
    <row r="140" spans="1:17" ht="15" customHeight="1" x14ac:dyDescent="0.25">
      <c r="A140" s="11"/>
      <c r="B140" s="11"/>
      <c r="C140" s="11"/>
      <c r="D140" s="11"/>
      <c r="E140" s="11"/>
      <c r="F140" s="14"/>
      <c r="G140" s="15"/>
      <c r="H140" s="11"/>
      <c r="I140" s="16"/>
      <c r="J140" s="16"/>
      <c r="K140" s="16"/>
      <c r="L140" s="11"/>
      <c r="M140" s="11"/>
      <c r="N140" s="16"/>
      <c r="O140" s="11"/>
      <c r="P140" s="11"/>
      <c r="Q140" s="11"/>
    </row>
    <row r="141" spans="1:17" ht="15" customHeight="1" x14ac:dyDescent="0.25">
      <c r="A141" s="11"/>
      <c r="B141" s="11"/>
      <c r="C141" s="11"/>
      <c r="D141" s="11"/>
      <c r="E141" s="11"/>
      <c r="F141" s="14"/>
      <c r="G141" s="11"/>
      <c r="H141" s="11"/>
      <c r="I141" s="16"/>
      <c r="J141" s="16"/>
      <c r="K141" s="16"/>
      <c r="L141" s="11"/>
      <c r="M141" s="16"/>
      <c r="N141" s="11"/>
      <c r="O141" s="16"/>
      <c r="P141" s="11"/>
      <c r="Q141" s="11"/>
    </row>
    <row r="142" spans="1:17" ht="15" customHeight="1" x14ac:dyDescent="0.25">
      <c r="A142" s="11"/>
      <c r="B142" s="11"/>
      <c r="C142" s="11"/>
      <c r="D142" s="11"/>
      <c r="E142" s="11"/>
      <c r="F142" s="14"/>
      <c r="G142" s="15"/>
      <c r="H142" s="11"/>
      <c r="I142" s="16"/>
      <c r="J142" s="16"/>
      <c r="K142" s="16"/>
      <c r="L142" s="11"/>
      <c r="M142" s="11"/>
      <c r="N142" s="16"/>
      <c r="O142" s="11"/>
      <c r="P142" s="11"/>
      <c r="Q142" s="11"/>
    </row>
    <row r="143" spans="1:17" ht="15" customHeight="1" x14ac:dyDescent="0.25">
      <c r="A143" s="11"/>
      <c r="B143" s="11"/>
      <c r="C143" s="11"/>
      <c r="D143" s="11"/>
      <c r="E143" s="11"/>
      <c r="F143" s="14"/>
      <c r="G143" s="11"/>
      <c r="H143" s="11"/>
      <c r="I143" s="16"/>
      <c r="J143" s="16"/>
      <c r="K143" s="16"/>
      <c r="L143" s="11"/>
      <c r="M143" s="16"/>
      <c r="N143" s="11"/>
      <c r="O143" s="16"/>
      <c r="P143" s="11"/>
      <c r="Q143" s="11"/>
    </row>
    <row r="144" spans="1:17" ht="15" customHeight="1" x14ac:dyDescent="0.25">
      <c r="A144" s="11"/>
      <c r="B144" s="11"/>
      <c r="C144" s="11"/>
      <c r="D144" s="11"/>
      <c r="E144" s="11"/>
      <c r="F144" s="14"/>
      <c r="G144" s="15"/>
      <c r="H144" s="11"/>
      <c r="I144" s="16"/>
      <c r="J144" s="16"/>
      <c r="K144" s="16"/>
      <c r="L144" s="11"/>
      <c r="M144" s="11"/>
      <c r="N144" s="16"/>
      <c r="O144" s="11"/>
      <c r="P144" s="11"/>
      <c r="Q144" s="11"/>
    </row>
    <row r="145" spans="1:17" ht="15" customHeight="1" x14ac:dyDescent="0.25">
      <c r="A145" s="11"/>
      <c r="B145" s="11"/>
      <c r="C145" s="11"/>
      <c r="D145" s="11"/>
      <c r="E145" s="11"/>
      <c r="F145" s="14"/>
      <c r="G145" s="11"/>
      <c r="H145" s="11"/>
      <c r="I145" s="16"/>
      <c r="J145" s="16"/>
      <c r="K145" s="16"/>
      <c r="L145" s="11"/>
      <c r="M145" s="16"/>
      <c r="N145" s="11"/>
      <c r="O145" s="16"/>
      <c r="P145" s="11"/>
      <c r="Q145" s="11"/>
    </row>
    <row r="146" spans="1:17" ht="15" customHeight="1" x14ac:dyDescent="0.25">
      <c r="A146" s="11"/>
      <c r="B146" s="11"/>
      <c r="C146" s="11"/>
      <c r="D146" s="11"/>
      <c r="E146" s="11"/>
      <c r="F146" s="14"/>
      <c r="G146" s="15"/>
      <c r="H146" s="11"/>
      <c r="I146" s="16"/>
      <c r="J146" s="16"/>
      <c r="K146" s="16"/>
      <c r="L146" s="11"/>
      <c r="M146" s="11"/>
      <c r="N146" s="16"/>
      <c r="O146" s="11"/>
      <c r="P146" s="11"/>
      <c r="Q146" s="11"/>
    </row>
    <row r="147" spans="1:17" ht="15" customHeight="1" x14ac:dyDescent="0.25">
      <c r="A147" s="11"/>
      <c r="B147" s="11"/>
      <c r="C147" s="11"/>
      <c r="D147" s="11"/>
      <c r="E147" s="11"/>
      <c r="F147" s="14"/>
      <c r="G147" s="11"/>
      <c r="H147" s="11"/>
      <c r="I147" s="16"/>
      <c r="J147" s="16"/>
      <c r="K147" s="16"/>
      <c r="L147" s="11"/>
      <c r="M147" s="16"/>
      <c r="N147" s="11"/>
      <c r="O147" s="16"/>
      <c r="P147" s="11"/>
      <c r="Q147" s="11"/>
    </row>
    <row r="148" spans="1:17" ht="15" customHeight="1" x14ac:dyDescent="0.25">
      <c r="A148" s="11"/>
      <c r="B148" s="11"/>
      <c r="C148" s="11"/>
      <c r="D148" s="11"/>
      <c r="E148" s="11"/>
      <c r="F148" s="14"/>
      <c r="G148" s="15"/>
      <c r="H148" s="11"/>
      <c r="I148" s="16"/>
      <c r="J148" s="16"/>
      <c r="K148" s="16"/>
      <c r="L148" s="11"/>
      <c r="M148" s="11"/>
      <c r="N148" s="16"/>
      <c r="O148" s="11"/>
      <c r="P148" s="11"/>
      <c r="Q148" s="11"/>
    </row>
    <row r="149" spans="1:17" ht="15" customHeight="1" x14ac:dyDescent="0.25">
      <c r="A149" s="11"/>
      <c r="B149" s="11"/>
      <c r="C149" s="11"/>
      <c r="D149" s="11"/>
      <c r="E149" s="11"/>
      <c r="F149" s="14"/>
      <c r="G149" s="11"/>
      <c r="H149" s="11"/>
      <c r="I149" s="16"/>
      <c r="J149" s="16"/>
      <c r="K149" s="16"/>
      <c r="L149" s="11"/>
      <c r="M149" s="16"/>
      <c r="N149" s="11"/>
      <c r="O149" s="16"/>
      <c r="P149" s="11"/>
      <c r="Q149" s="11"/>
    </row>
    <row r="150" spans="1:17" ht="15" customHeight="1" x14ac:dyDescent="0.25">
      <c r="A150" s="11"/>
      <c r="B150" s="11"/>
      <c r="C150" s="11"/>
      <c r="D150" s="13"/>
      <c r="E150" s="13"/>
      <c r="F150" s="11"/>
      <c r="G150" s="11"/>
      <c r="H150" s="13"/>
      <c r="I150" s="17"/>
      <c r="J150" s="17"/>
      <c r="K150" s="17"/>
      <c r="L150" s="19"/>
      <c r="M150" s="11"/>
      <c r="N150" s="18"/>
      <c r="O150" s="11"/>
      <c r="P150" s="11"/>
      <c r="Q150" s="11"/>
    </row>
    <row r="151" spans="1:17" ht="15" customHeight="1" x14ac:dyDescent="0.25">
      <c r="A151" s="11"/>
      <c r="B151" s="11"/>
      <c r="C151" s="11"/>
      <c r="D151" s="11"/>
      <c r="E151" s="11"/>
      <c r="F151" s="11"/>
      <c r="G151" s="11"/>
      <c r="H151" s="11"/>
      <c r="I151" s="18"/>
      <c r="J151" s="18"/>
      <c r="K151" s="18"/>
      <c r="L151" s="11"/>
      <c r="M151" s="11"/>
      <c r="N151" s="18"/>
      <c r="O151" s="11"/>
      <c r="P151" s="11"/>
      <c r="Q151" s="11"/>
    </row>
    <row r="152" spans="1:17" ht="15" customHeight="1" x14ac:dyDescent="0.25">
      <c r="A152" s="11"/>
      <c r="B152" s="13"/>
      <c r="C152" s="11"/>
      <c r="D152" s="11"/>
      <c r="E152" s="13"/>
      <c r="F152" s="11"/>
      <c r="G152" s="11"/>
      <c r="H152" s="11"/>
      <c r="I152" s="11"/>
      <c r="J152" s="11"/>
      <c r="K152" s="11"/>
      <c r="L152" s="11"/>
      <c r="M152" s="11"/>
      <c r="N152" s="11"/>
      <c r="O152" s="11"/>
      <c r="P152" s="11"/>
      <c r="Q152" s="11"/>
    </row>
    <row r="153" spans="1:17" ht="15" customHeight="1" x14ac:dyDescent="0.25">
      <c r="A153" s="11"/>
      <c r="B153" s="11"/>
      <c r="C153" s="11"/>
      <c r="D153" s="11"/>
      <c r="E153" s="11"/>
      <c r="F153" s="11"/>
      <c r="G153" s="11"/>
      <c r="H153" s="11"/>
      <c r="I153" s="11"/>
      <c r="J153" s="11"/>
      <c r="K153" s="11"/>
      <c r="L153" s="11"/>
      <c r="M153" s="11"/>
      <c r="N153" s="11"/>
      <c r="O153" s="11"/>
      <c r="P153" s="11"/>
      <c r="Q153" s="11"/>
    </row>
    <row r="154" spans="1:17" ht="15" customHeight="1" x14ac:dyDescent="0.25">
      <c r="A154" s="11"/>
      <c r="B154" s="11"/>
      <c r="C154" s="11"/>
      <c r="D154" s="11"/>
      <c r="E154" s="11"/>
      <c r="F154" s="14"/>
      <c r="G154" s="15"/>
      <c r="H154" s="11"/>
      <c r="I154" s="16"/>
      <c r="J154" s="16"/>
      <c r="K154" s="16"/>
      <c r="L154" s="11"/>
      <c r="M154" s="11"/>
      <c r="N154" s="16"/>
      <c r="O154" s="11"/>
      <c r="P154" s="11"/>
      <c r="Q154" s="11"/>
    </row>
    <row r="155" spans="1:17" ht="15" customHeight="1" x14ac:dyDescent="0.25">
      <c r="A155" s="11"/>
      <c r="B155" s="11"/>
      <c r="C155" s="11"/>
      <c r="D155" s="11"/>
      <c r="E155" s="11"/>
      <c r="F155" s="14"/>
      <c r="G155" s="11"/>
      <c r="H155" s="11"/>
      <c r="I155" s="16"/>
      <c r="J155" s="16"/>
      <c r="K155" s="16"/>
      <c r="L155" s="11"/>
      <c r="M155" s="16"/>
      <c r="N155" s="11"/>
      <c r="O155" s="16"/>
      <c r="P155" s="11"/>
      <c r="Q155" s="11"/>
    </row>
    <row r="156" spans="1:17" ht="15" customHeight="1" x14ac:dyDescent="0.25">
      <c r="A156" s="11"/>
      <c r="B156" s="11"/>
      <c r="C156" s="11"/>
      <c r="D156" s="11"/>
      <c r="E156" s="11"/>
      <c r="F156" s="14"/>
      <c r="G156" s="15"/>
      <c r="H156" s="11"/>
      <c r="I156" s="16"/>
      <c r="J156" s="16"/>
      <c r="K156" s="16"/>
      <c r="L156" s="11"/>
      <c r="M156" s="11"/>
      <c r="N156" s="16"/>
      <c r="O156" s="11"/>
      <c r="P156" s="11"/>
      <c r="Q156" s="11"/>
    </row>
    <row r="157" spans="1:17" ht="15" customHeight="1" x14ac:dyDescent="0.25">
      <c r="A157" s="11"/>
      <c r="B157" s="11"/>
      <c r="C157" s="11"/>
      <c r="D157" s="11"/>
      <c r="E157" s="11"/>
      <c r="F157" s="14"/>
      <c r="G157" s="11"/>
      <c r="H157" s="11"/>
      <c r="I157" s="16"/>
      <c r="J157" s="16"/>
      <c r="K157" s="16"/>
      <c r="L157" s="11"/>
      <c r="M157" s="16"/>
      <c r="N157" s="11"/>
      <c r="O157" s="16"/>
      <c r="P157" s="11"/>
      <c r="Q157" s="11"/>
    </row>
    <row r="158" spans="1:17" ht="15" customHeight="1" x14ac:dyDescent="0.25">
      <c r="A158" s="11"/>
      <c r="B158" s="11"/>
      <c r="C158" s="11"/>
      <c r="D158" s="11"/>
      <c r="E158" s="11"/>
      <c r="F158" s="14"/>
      <c r="G158" s="15"/>
      <c r="H158" s="11"/>
      <c r="I158" s="16"/>
      <c r="J158" s="16"/>
      <c r="K158" s="16"/>
      <c r="L158" s="11"/>
      <c r="M158" s="11"/>
      <c r="N158" s="16"/>
      <c r="O158" s="11"/>
      <c r="P158" s="11"/>
      <c r="Q158" s="11"/>
    </row>
    <row r="159" spans="1:17" ht="15" customHeight="1" x14ac:dyDescent="0.25">
      <c r="A159" s="11"/>
      <c r="B159" s="11"/>
      <c r="C159" s="11"/>
      <c r="D159" s="11"/>
      <c r="E159" s="11"/>
      <c r="F159" s="14"/>
      <c r="G159" s="11"/>
      <c r="H159" s="11"/>
      <c r="I159" s="16"/>
      <c r="J159" s="16"/>
      <c r="K159" s="16"/>
      <c r="L159" s="11"/>
      <c r="M159" s="16"/>
      <c r="N159" s="11"/>
      <c r="O159" s="16"/>
      <c r="P159" s="11"/>
      <c r="Q159" s="11"/>
    </row>
    <row r="160" spans="1:17" ht="15" customHeight="1" x14ac:dyDescent="0.25">
      <c r="A160" s="11"/>
      <c r="B160" s="11"/>
      <c r="C160" s="11"/>
      <c r="D160" s="11"/>
      <c r="E160" s="11"/>
      <c r="F160" s="14"/>
      <c r="G160" s="15"/>
      <c r="H160" s="11"/>
      <c r="I160" s="16"/>
      <c r="J160" s="16"/>
      <c r="K160" s="16"/>
      <c r="L160" s="11"/>
      <c r="M160" s="11"/>
      <c r="N160" s="16"/>
      <c r="O160" s="11"/>
      <c r="P160" s="11"/>
      <c r="Q160" s="11"/>
    </row>
    <row r="161" spans="1:17" ht="15" customHeight="1" x14ac:dyDescent="0.25">
      <c r="A161" s="11"/>
      <c r="B161" s="11"/>
      <c r="C161" s="11"/>
      <c r="D161" s="11"/>
      <c r="E161" s="11"/>
      <c r="F161" s="14"/>
      <c r="G161" s="11"/>
      <c r="H161" s="11"/>
      <c r="I161" s="16"/>
      <c r="J161" s="16"/>
      <c r="K161" s="16"/>
      <c r="L161" s="11"/>
      <c r="M161" s="16"/>
      <c r="N161" s="11"/>
      <c r="O161" s="16"/>
      <c r="P161" s="11"/>
      <c r="Q161" s="11"/>
    </row>
    <row r="162" spans="1:17" ht="15" customHeight="1" x14ac:dyDescent="0.25">
      <c r="A162" s="11"/>
      <c r="B162" s="11"/>
      <c r="C162" s="11"/>
      <c r="D162" s="13"/>
      <c r="E162" s="13"/>
      <c r="F162" s="11"/>
      <c r="G162" s="11"/>
      <c r="H162" s="13"/>
      <c r="I162" s="17"/>
      <c r="J162" s="17"/>
      <c r="K162" s="17"/>
      <c r="L162" s="19"/>
      <c r="M162" s="11"/>
      <c r="N162" s="18"/>
      <c r="O162" s="11"/>
      <c r="P162" s="11"/>
      <c r="Q162" s="11"/>
    </row>
    <row r="163" spans="1:17" ht="15" customHeight="1" x14ac:dyDescent="0.25">
      <c r="A163" s="11"/>
      <c r="B163" s="11"/>
      <c r="C163" s="11"/>
      <c r="D163" s="11"/>
      <c r="E163" s="11"/>
      <c r="F163" s="11"/>
      <c r="G163" s="11"/>
      <c r="H163" s="11"/>
      <c r="I163" s="18"/>
      <c r="J163" s="18"/>
      <c r="K163" s="18"/>
      <c r="L163" s="11"/>
      <c r="M163" s="11"/>
      <c r="N163" s="18"/>
      <c r="O163" s="11"/>
      <c r="P163" s="11"/>
      <c r="Q163" s="11"/>
    </row>
    <row r="164" spans="1:17" ht="15" customHeight="1" x14ac:dyDescent="0.25">
      <c r="A164" s="11"/>
      <c r="B164" s="13"/>
      <c r="C164" s="11"/>
      <c r="D164" s="11"/>
      <c r="E164" s="13"/>
      <c r="F164" s="11"/>
      <c r="G164" s="11"/>
      <c r="H164" s="11"/>
      <c r="I164" s="11"/>
      <c r="J164" s="11"/>
      <c r="K164" s="11"/>
      <c r="L164" s="11"/>
      <c r="M164" s="11"/>
      <c r="N164" s="11"/>
      <c r="O164" s="11"/>
      <c r="P164" s="11"/>
      <c r="Q164" s="11"/>
    </row>
    <row r="165" spans="1:17" ht="15" customHeight="1" x14ac:dyDescent="0.25">
      <c r="A165" s="11"/>
      <c r="B165" s="11"/>
      <c r="C165" s="11"/>
      <c r="D165" s="11"/>
      <c r="E165" s="11"/>
      <c r="F165" s="11"/>
      <c r="G165" s="11"/>
      <c r="H165" s="11"/>
      <c r="I165" s="11"/>
      <c r="J165" s="11"/>
      <c r="K165" s="11"/>
      <c r="L165" s="11"/>
      <c r="M165" s="11"/>
      <c r="N165" s="11"/>
      <c r="O165" s="11"/>
      <c r="P165" s="11"/>
      <c r="Q165" s="11"/>
    </row>
    <row r="166" spans="1:17" ht="15" customHeight="1" x14ac:dyDescent="0.25">
      <c r="A166" s="11"/>
      <c r="B166" s="11"/>
      <c r="C166" s="11"/>
      <c r="D166" s="11"/>
      <c r="E166" s="11"/>
      <c r="F166" s="14"/>
      <c r="G166" s="15"/>
      <c r="H166" s="11"/>
      <c r="I166" s="16"/>
      <c r="J166" s="16"/>
      <c r="K166" s="16"/>
      <c r="L166" s="11"/>
      <c r="M166" s="11"/>
      <c r="N166" s="16"/>
      <c r="O166" s="11"/>
      <c r="P166" s="11"/>
      <c r="Q166" s="11"/>
    </row>
    <row r="167" spans="1:17" ht="15" customHeight="1" x14ac:dyDescent="0.25">
      <c r="A167" s="11"/>
      <c r="B167" s="11"/>
      <c r="C167" s="11"/>
      <c r="D167" s="11"/>
      <c r="E167" s="11"/>
      <c r="F167" s="14"/>
      <c r="G167" s="11"/>
      <c r="H167" s="11"/>
      <c r="I167" s="16"/>
      <c r="J167" s="16"/>
      <c r="K167" s="16"/>
      <c r="L167" s="11"/>
      <c r="M167" s="16"/>
      <c r="N167" s="11"/>
      <c r="O167" s="16"/>
      <c r="P167" s="11"/>
      <c r="Q167" s="11"/>
    </row>
    <row r="168" spans="1:17" ht="15" customHeight="1" x14ac:dyDescent="0.25">
      <c r="A168" s="11"/>
      <c r="B168" s="11"/>
      <c r="C168" s="11"/>
      <c r="D168" s="11"/>
      <c r="E168" s="11"/>
      <c r="F168" s="14"/>
      <c r="G168" s="15"/>
      <c r="H168" s="11"/>
      <c r="I168" s="16"/>
      <c r="J168" s="16"/>
      <c r="K168" s="16"/>
      <c r="L168" s="11"/>
      <c r="M168" s="11"/>
      <c r="N168" s="16"/>
      <c r="O168" s="11"/>
      <c r="P168" s="11"/>
      <c r="Q168" s="11"/>
    </row>
    <row r="169" spans="1:17" ht="15" customHeight="1" x14ac:dyDescent="0.25">
      <c r="A169" s="11"/>
      <c r="B169" s="11"/>
      <c r="C169" s="11"/>
      <c r="D169" s="11"/>
      <c r="E169" s="11"/>
      <c r="F169" s="14"/>
      <c r="G169" s="11"/>
      <c r="H169" s="11"/>
      <c r="I169" s="16"/>
      <c r="J169" s="16"/>
      <c r="K169" s="16"/>
      <c r="L169" s="11"/>
      <c r="M169" s="16"/>
      <c r="N169" s="11"/>
      <c r="O169" s="16"/>
      <c r="P169" s="11"/>
      <c r="Q169" s="11"/>
    </row>
    <row r="170" spans="1:17" ht="15" customHeight="1" x14ac:dyDescent="0.25">
      <c r="A170" s="11"/>
      <c r="B170" s="11"/>
      <c r="C170" s="11"/>
      <c r="D170" s="11"/>
      <c r="E170" s="11"/>
      <c r="F170" s="14"/>
      <c r="G170" s="15"/>
      <c r="H170" s="11"/>
      <c r="I170" s="16"/>
      <c r="J170" s="16"/>
      <c r="K170" s="16"/>
      <c r="L170" s="11"/>
      <c r="M170" s="11"/>
      <c r="N170" s="16"/>
      <c r="O170" s="11"/>
      <c r="P170" s="11"/>
      <c r="Q170" s="11"/>
    </row>
    <row r="171" spans="1:17" ht="15" customHeight="1" x14ac:dyDescent="0.25">
      <c r="A171" s="11"/>
      <c r="B171" s="11"/>
      <c r="C171" s="11"/>
      <c r="D171" s="11"/>
      <c r="E171" s="11"/>
      <c r="F171" s="14"/>
      <c r="G171" s="11"/>
      <c r="H171" s="11"/>
      <c r="I171" s="16"/>
      <c r="J171" s="16"/>
      <c r="K171" s="16"/>
      <c r="L171" s="11"/>
      <c r="M171" s="16"/>
      <c r="N171" s="11"/>
      <c r="O171" s="16"/>
      <c r="P171" s="11"/>
      <c r="Q171" s="11"/>
    </row>
    <row r="172" spans="1:17" ht="15" customHeight="1" x14ac:dyDescent="0.25">
      <c r="A172" s="11"/>
      <c r="B172" s="11"/>
      <c r="C172" s="11"/>
      <c r="D172" s="11"/>
      <c r="E172" s="11"/>
      <c r="F172" s="14"/>
      <c r="G172" s="15"/>
      <c r="H172" s="11"/>
      <c r="I172" s="16"/>
      <c r="J172" s="16"/>
      <c r="K172" s="16"/>
      <c r="L172" s="11"/>
      <c r="M172" s="11"/>
      <c r="N172" s="16"/>
      <c r="O172" s="11"/>
      <c r="P172" s="11"/>
      <c r="Q172" s="11"/>
    </row>
    <row r="173" spans="1:17" ht="15" customHeight="1" x14ac:dyDescent="0.25">
      <c r="A173" s="11"/>
      <c r="B173" s="11"/>
      <c r="C173" s="11"/>
      <c r="D173" s="11"/>
      <c r="E173" s="11"/>
      <c r="F173" s="14"/>
      <c r="G173" s="11"/>
      <c r="H173" s="11"/>
      <c r="I173" s="16"/>
      <c r="J173" s="16"/>
      <c r="K173" s="16"/>
      <c r="L173" s="11"/>
      <c r="M173" s="16"/>
      <c r="N173" s="11"/>
      <c r="O173" s="16"/>
      <c r="P173" s="11"/>
      <c r="Q173" s="11"/>
    </row>
    <row r="174" spans="1:17" ht="15" customHeight="1" x14ac:dyDescent="0.25">
      <c r="A174" s="11"/>
      <c r="B174" s="11"/>
      <c r="C174" s="11"/>
      <c r="D174" s="11"/>
      <c r="E174" s="11"/>
      <c r="F174" s="14"/>
      <c r="G174" s="15"/>
      <c r="H174" s="11"/>
      <c r="I174" s="16"/>
      <c r="J174" s="16"/>
      <c r="K174" s="16"/>
      <c r="L174" s="11"/>
      <c r="M174" s="11"/>
      <c r="N174" s="16"/>
      <c r="O174" s="11"/>
      <c r="P174" s="11"/>
      <c r="Q174" s="11"/>
    </row>
    <row r="175" spans="1:17" ht="15" customHeight="1" x14ac:dyDescent="0.25">
      <c r="A175" s="11"/>
      <c r="B175" s="11"/>
      <c r="C175" s="11"/>
      <c r="D175" s="11"/>
      <c r="E175" s="11"/>
      <c r="F175" s="14"/>
      <c r="G175" s="11"/>
      <c r="H175" s="11"/>
      <c r="I175" s="16"/>
      <c r="J175" s="16"/>
      <c r="K175" s="16"/>
      <c r="L175" s="11"/>
      <c r="M175" s="16"/>
      <c r="N175" s="11"/>
      <c r="O175" s="16"/>
      <c r="P175" s="11"/>
      <c r="Q175" s="11"/>
    </row>
    <row r="176" spans="1:17" ht="15" customHeight="1" x14ac:dyDescent="0.25">
      <c r="A176" s="11"/>
      <c r="B176" s="11"/>
      <c r="C176" s="11"/>
      <c r="D176" s="11"/>
      <c r="E176" s="11"/>
      <c r="F176" s="14"/>
      <c r="G176" s="15"/>
      <c r="H176" s="11"/>
      <c r="I176" s="16"/>
      <c r="J176" s="16"/>
      <c r="K176" s="16"/>
      <c r="L176" s="11"/>
      <c r="M176" s="11"/>
      <c r="N176" s="16"/>
      <c r="O176" s="11"/>
      <c r="P176" s="11"/>
      <c r="Q176" s="11"/>
    </row>
    <row r="177" spans="1:17" ht="15" customHeight="1" x14ac:dyDescent="0.25">
      <c r="A177" s="11"/>
      <c r="B177" s="11"/>
      <c r="C177" s="11"/>
      <c r="D177" s="11"/>
      <c r="E177" s="11"/>
      <c r="F177" s="14"/>
      <c r="G177" s="11"/>
      <c r="H177" s="11"/>
      <c r="I177" s="16"/>
      <c r="J177" s="16"/>
      <c r="K177" s="16"/>
      <c r="L177" s="11"/>
      <c r="M177" s="16"/>
      <c r="N177" s="11"/>
      <c r="O177" s="16"/>
      <c r="P177" s="11"/>
      <c r="Q177" s="11"/>
    </row>
    <row r="178" spans="1:17" ht="15" customHeight="1" x14ac:dyDescent="0.25">
      <c r="A178" s="11"/>
      <c r="B178" s="11"/>
      <c r="C178" s="11"/>
      <c r="D178" s="11"/>
      <c r="E178" s="11"/>
      <c r="F178" s="14"/>
      <c r="G178" s="15"/>
      <c r="H178" s="11"/>
      <c r="I178" s="16"/>
      <c r="J178" s="16"/>
      <c r="K178" s="16"/>
      <c r="L178" s="11"/>
      <c r="M178" s="11"/>
      <c r="N178" s="16"/>
      <c r="O178" s="11"/>
      <c r="P178" s="11"/>
      <c r="Q178" s="11"/>
    </row>
    <row r="179" spans="1:17" ht="15" customHeight="1" x14ac:dyDescent="0.25">
      <c r="A179" s="11"/>
      <c r="B179" s="11"/>
      <c r="C179" s="11"/>
      <c r="D179" s="11"/>
      <c r="E179" s="11"/>
      <c r="F179" s="14"/>
      <c r="G179" s="11"/>
      <c r="H179" s="11"/>
      <c r="I179" s="16"/>
      <c r="J179" s="16"/>
      <c r="K179" s="16"/>
      <c r="L179" s="11"/>
      <c r="M179" s="16"/>
      <c r="N179" s="11"/>
      <c r="O179" s="16"/>
      <c r="P179" s="11"/>
      <c r="Q179" s="11"/>
    </row>
    <row r="180" spans="1:17" ht="15" customHeight="1" x14ac:dyDescent="0.25">
      <c r="A180" s="11"/>
      <c r="B180" s="11"/>
      <c r="C180" s="11"/>
      <c r="D180" s="11"/>
      <c r="E180" s="11"/>
      <c r="F180" s="14"/>
      <c r="G180" s="15"/>
      <c r="H180" s="11"/>
      <c r="I180" s="16"/>
      <c r="J180" s="16"/>
      <c r="K180" s="16"/>
      <c r="L180" s="11"/>
      <c r="M180" s="11"/>
      <c r="N180" s="16"/>
      <c r="O180" s="11"/>
      <c r="P180" s="11"/>
      <c r="Q180" s="11"/>
    </row>
    <row r="181" spans="1:17" ht="15" customHeight="1" x14ac:dyDescent="0.25">
      <c r="A181" s="11"/>
      <c r="B181" s="11"/>
      <c r="C181" s="11"/>
      <c r="D181" s="11"/>
      <c r="E181" s="11"/>
      <c r="F181" s="14"/>
      <c r="G181" s="11"/>
      <c r="H181" s="11"/>
      <c r="I181" s="16"/>
      <c r="J181" s="16"/>
      <c r="K181" s="16"/>
      <c r="L181" s="11"/>
      <c r="M181" s="16"/>
      <c r="N181" s="11"/>
      <c r="O181" s="16"/>
      <c r="P181" s="11"/>
      <c r="Q181" s="11"/>
    </row>
    <row r="182" spans="1:17" ht="15" customHeight="1" x14ac:dyDescent="0.25">
      <c r="A182" s="11"/>
      <c r="B182" s="11"/>
      <c r="C182" s="11"/>
      <c r="D182" s="11"/>
      <c r="E182" s="11"/>
      <c r="F182" s="14"/>
      <c r="G182" s="15"/>
      <c r="H182" s="11"/>
      <c r="I182" s="16"/>
      <c r="J182" s="16"/>
      <c r="K182" s="16"/>
      <c r="L182" s="11"/>
      <c r="M182" s="11"/>
      <c r="N182" s="16"/>
      <c r="O182" s="11"/>
      <c r="P182" s="11"/>
      <c r="Q182" s="11"/>
    </row>
    <row r="183" spans="1:17" ht="15" customHeight="1" x14ac:dyDescent="0.25">
      <c r="A183" s="11"/>
      <c r="B183" s="11"/>
      <c r="C183" s="11"/>
      <c r="D183" s="11"/>
      <c r="E183" s="11"/>
      <c r="F183" s="14"/>
      <c r="G183" s="11"/>
      <c r="H183" s="11"/>
      <c r="I183" s="16"/>
      <c r="J183" s="16"/>
      <c r="K183" s="16"/>
      <c r="L183" s="11"/>
      <c r="M183" s="16"/>
      <c r="N183" s="11"/>
      <c r="O183" s="16"/>
      <c r="P183" s="11"/>
      <c r="Q183" s="11"/>
    </row>
    <row r="184" spans="1:17" ht="15" customHeight="1" x14ac:dyDescent="0.25">
      <c r="A184" s="11"/>
      <c r="B184" s="11"/>
      <c r="C184" s="11"/>
      <c r="D184" s="11"/>
      <c r="E184" s="11"/>
      <c r="F184" s="14"/>
      <c r="G184" s="15"/>
      <c r="H184" s="11"/>
      <c r="I184" s="16"/>
      <c r="J184" s="16"/>
      <c r="K184" s="16"/>
      <c r="L184" s="11"/>
      <c r="M184" s="11"/>
      <c r="N184" s="16"/>
      <c r="O184" s="11"/>
      <c r="P184" s="11"/>
      <c r="Q184" s="11"/>
    </row>
    <row r="185" spans="1:17" ht="15" customHeight="1" x14ac:dyDescent="0.25">
      <c r="A185" s="11"/>
      <c r="B185" s="11"/>
      <c r="C185" s="11"/>
      <c r="D185" s="11"/>
      <c r="E185" s="11"/>
      <c r="F185" s="14"/>
      <c r="G185" s="11"/>
      <c r="H185" s="11"/>
      <c r="I185" s="16"/>
      <c r="J185" s="16"/>
      <c r="K185" s="16"/>
      <c r="L185" s="11"/>
      <c r="M185" s="16"/>
      <c r="N185" s="11"/>
      <c r="O185" s="16"/>
      <c r="P185" s="11"/>
      <c r="Q185" s="11"/>
    </row>
    <row r="186" spans="1:17" ht="15" customHeight="1" x14ac:dyDescent="0.25">
      <c r="A186" s="11"/>
      <c r="B186" s="11"/>
      <c r="C186" s="11"/>
      <c r="D186" s="11"/>
      <c r="E186" s="11"/>
      <c r="F186" s="14"/>
      <c r="G186" s="15"/>
      <c r="H186" s="11"/>
      <c r="I186" s="16"/>
      <c r="J186" s="16"/>
      <c r="K186" s="16"/>
      <c r="L186" s="11"/>
      <c r="M186" s="11"/>
      <c r="N186" s="16"/>
      <c r="O186" s="11"/>
      <c r="P186" s="11"/>
      <c r="Q186" s="11"/>
    </row>
    <row r="187" spans="1:17" ht="15" customHeight="1" x14ac:dyDescent="0.25">
      <c r="A187" s="11"/>
      <c r="B187" s="11"/>
      <c r="C187" s="11"/>
      <c r="D187" s="11"/>
      <c r="E187" s="11"/>
      <c r="F187" s="14"/>
      <c r="G187" s="11"/>
      <c r="H187" s="11"/>
      <c r="I187" s="16"/>
      <c r="J187" s="16"/>
      <c r="K187" s="16"/>
      <c r="L187" s="11"/>
      <c r="M187" s="16"/>
      <c r="N187" s="11"/>
      <c r="O187" s="16"/>
      <c r="P187" s="11"/>
      <c r="Q187" s="11"/>
    </row>
    <row r="188" spans="1:17" ht="15" customHeight="1" x14ac:dyDescent="0.25">
      <c r="A188" s="11"/>
      <c r="B188" s="11"/>
      <c r="C188" s="11"/>
      <c r="D188" s="11"/>
      <c r="E188" s="11"/>
      <c r="F188" s="14"/>
      <c r="G188" s="15"/>
      <c r="H188" s="11"/>
      <c r="I188" s="16"/>
      <c r="J188" s="16"/>
      <c r="K188" s="16"/>
      <c r="L188" s="11"/>
      <c r="M188" s="11"/>
      <c r="N188" s="16"/>
      <c r="O188" s="11"/>
      <c r="P188" s="11"/>
      <c r="Q188" s="11"/>
    </row>
    <row r="189" spans="1:17" ht="15" customHeight="1" x14ac:dyDescent="0.25">
      <c r="A189" s="11"/>
      <c r="B189" s="11"/>
      <c r="C189" s="11"/>
      <c r="D189" s="11"/>
      <c r="E189" s="11"/>
      <c r="F189" s="14"/>
      <c r="G189" s="11"/>
      <c r="H189" s="11"/>
      <c r="I189" s="16"/>
      <c r="J189" s="16"/>
      <c r="K189" s="16"/>
      <c r="L189" s="11"/>
      <c r="M189" s="16"/>
      <c r="N189" s="11"/>
      <c r="O189" s="16"/>
      <c r="P189" s="11"/>
      <c r="Q189" s="11"/>
    </row>
    <row r="190" spans="1:17" ht="15" customHeight="1" x14ac:dyDescent="0.25">
      <c r="A190" s="11"/>
      <c r="B190" s="11"/>
      <c r="C190" s="11"/>
      <c r="D190" s="11"/>
      <c r="E190" s="11"/>
      <c r="F190" s="14"/>
      <c r="G190" s="15"/>
      <c r="H190" s="11"/>
      <c r="I190" s="16"/>
      <c r="J190" s="16"/>
      <c r="K190" s="16"/>
      <c r="L190" s="11"/>
      <c r="M190" s="11"/>
      <c r="N190" s="16"/>
      <c r="O190" s="11"/>
      <c r="P190" s="11"/>
      <c r="Q190" s="11"/>
    </row>
    <row r="191" spans="1:17" ht="15" customHeight="1" x14ac:dyDescent="0.25">
      <c r="A191" s="11"/>
      <c r="B191" s="11"/>
      <c r="C191" s="11"/>
      <c r="D191" s="11"/>
      <c r="E191" s="11"/>
      <c r="F191" s="14"/>
      <c r="G191" s="11"/>
      <c r="H191" s="11"/>
      <c r="I191" s="16"/>
      <c r="J191" s="16"/>
      <c r="K191" s="16"/>
      <c r="L191" s="11"/>
      <c r="M191" s="16"/>
      <c r="N191" s="11"/>
      <c r="O191" s="16"/>
      <c r="P191" s="11"/>
      <c r="Q191" s="11"/>
    </row>
    <row r="192" spans="1:17" ht="15" customHeight="1" x14ac:dyDescent="0.25">
      <c r="A192" s="11"/>
      <c r="B192" s="11"/>
      <c r="C192" s="11"/>
      <c r="D192" s="11"/>
      <c r="E192" s="11"/>
      <c r="F192" s="14"/>
      <c r="G192" s="15"/>
      <c r="H192" s="11"/>
      <c r="I192" s="16"/>
      <c r="J192" s="16"/>
      <c r="K192" s="16"/>
      <c r="L192" s="11"/>
      <c r="M192" s="11"/>
      <c r="N192" s="16"/>
      <c r="O192" s="11"/>
      <c r="P192" s="11"/>
      <c r="Q192" s="11"/>
    </row>
    <row r="193" spans="1:17" ht="15" customHeight="1" x14ac:dyDescent="0.25">
      <c r="A193" s="11"/>
      <c r="B193" s="11"/>
      <c r="C193" s="11"/>
      <c r="D193" s="11"/>
      <c r="E193" s="11"/>
      <c r="F193" s="14"/>
      <c r="G193" s="11"/>
      <c r="H193" s="11"/>
      <c r="I193" s="16"/>
      <c r="J193" s="16"/>
      <c r="K193" s="16"/>
      <c r="L193" s="11"/>
      <c r="M193" s="16"/>
      <c r="N193" s="11"/>
      <c r="O193" s="16"/>
      <c r="P193" s="11"/>
      <c r="Q193" s="11"/>
    </row>
    <row r="194" spans="1:17" ht="15" customHeight="1" x14ac:dyDescent="0.25">
      <c r="A194" s="11"/>
      <c r="B194" s="11"/>
      <c r="C194" s="11"/>
      <c r="D194" s="13"/>
      <c r="E194" s="13"/>
      <c r="F194" s="11"/>
      <c r="G194" s="11"/>
      <c r="H194" s="13"/>
      <c r="I194" s="17"/>
      <c r="J194" s="17"/>
      <c r="K194" s="17"/>
      <c r="L194" s="19"/>
      <c r="M194" s="11"/>
      <c r="N194" s="18"/>
      <c r="O194" s="11"/>
      <c r="P194" s="11"/>
      <c r="Q194" s="11"/>
    </row>
    <row r="195" spans="1:17" ht="15" customHeight="1" x14ac:dyDescent="0.25">
      <c r="A195" s="11"/>
      <c r="B195" s="11"/>
      <c r="C195" s="11"/>
      <c r="D195" s="11"/>
      <c r="E195" s="11"/>
      <c r="F195" s="11"/>
      <c r="G195" s="11"/>
      <c r="H195" s="11"/>
      <c r="I195" s="18"/>
      <c r="J195" s="18"/>
      <c r="K195" s="18"/>
      <c r="L195" s="11"/>
      <c r="M195" s="20"/>
      <c r="N195" s="18"/>
      <c r="O195" s="11"/>
      <c r="P195" s="11"/>
      <c r="Q195" s="11"/>
    </row>
    <row r="196" spans="1:17" ht="15" customHeight="1" x14ac:dyDescent="0.25">
      <c r="A196" s="11"/>
      <c r="B196" s="13"/>
      <c r="C196" s="11"/>
      <c r="D196" s="11"/>
      <c r="E196" s="13"/>
      <c r="F196" s="11"/>
      <c r="G196" s="11"/>
      <c r="H196" s="11"/>
      <c r="I196" s="11"/>
      <c r="J196" s="11"/>
      <c r="K196" s="11"/>
      <c r="L196" s="11"/>
      <c r="M196" s="11"/>
      <c r="N196" s="11"/>
      <c r="O196" s="11"/>
      <c r="P196" s="11"/>
      <c r="Q196" s="11"/>
    </row>
    <row r="197" spans="1:17" ht="15" customHeight="1" x14ac:dyDescent="0.25">
      <c r="A197" s="11"/>
      <c r="B197" s="11"/>
      <c r="C197" s="11"/>
      <c r="D197" s="11"/>
      <c r="E197" s="11"/>
      <c r="F197" s="11"/>
      <c r="G197" s="11"/>
      <c r="H197" s="11"/>
      <c r="I197" s="11"/>
      <c r="J197" s="11"/>
      <c r="K197" s="11"/>
      <c r="L197" s="11"/>
      <c r="M197" s="11"/>
      <c r="N197" s="11"/>
      <c r="O197" s="11"/>
      <c r="P197" s="11"/>
      <c r="Q197" s="11"/>
    </row>
    <row r="198" spans="1:17" ht="15" customHeight="1" x14ac:dyDescent="0.25">
      <c r="A198" s="11"/>
      <c r="B198" s="11"/>
      <c r="C198" s="11"/>
      <c r="D198" s="11"/>
      <c r="E198" s="11"/>
      <c r="F198" s="14"/>
      <c r="G198" s="15"/>
      <c r="H198" s="11"/>
      <c r="I198" s="16"/>
      <c r="J198" s="16"/>
      <c r="K198" s="16"/>
      <c r="L198" s="11"/>
      <c r="M198" s="11"/>
      <c r="N198" s="16"/>
      <c r="O198" s="11"/>
      <c r="P198" s="11"/>
      <c r="Q198" s="11"/>
    </row>
    <row r="199" spans="1:17" ht="15" customHeight="1" x14ac:dyDescent="0.25">
      <c r="A199" s="11"/>
      <c r="B199" s="11"/>
      <c r="C199" s="11"/>
      <c r="D199" s="11"/>
      <c r="E199" s="11"/>
      <c r="F199" s="14"/>
      <c r="G199" s="11"/>
      <c r="H199" s="11"/>
      <c r="I199" s="16"/>
      <c r="J199" s="16"/>
      <c r="K199" s="16"/>
      <c r="L199" s="11"/>
      <c r="M199" s="16"/>
      <c r="N199" s="11"/>
      <c r="O199" s="16"/>
      <c r="P199" s="11"/>
      <c r="Q199" s="11"/>
    </row>
    <row r="200" spans="1:17" ht="15" customHeight="1" x14ac:dyDescent="0.25">
      <c r="A200" s="11"/>
      <c r="B200" s="11"/>
      <c r="C200" s="11"/>
      <c r="D200" s="11"/>
      <c r="E200" s="11"/>
      <c r="F200" s="14"/>
      <c r="G200" s="15"/>
      <c r="H200" s="11"/>
      <c r="I200" s="16"/>
      <c r="J200" s="16"/>
      <c r="K200" s="16"/>
      <c r="L200" s="11"/>
      <c r="M200" s="11"/>
      <c r="N200" s="16"/>
      <c r="O200" s="11"/>
      <c r="P200" s="11"/>
      <c r="Q200" s="11"/>
    </row>
    <row r="201" spans="1:17" ht="15" customHeight="1" x14ac:dyDescent="0.25">
      <c r="A201" s="11"/>
      <c r="B201" s="11"/>
      <c r="C201" s="11"/>
      <c r="D201" s="11"/>
      <c r="E201" s="11"/>
      <c r="F201" s="14"/>
      <c r="G201" s="11"/>
      <c r="H201" s="11"/>
      <c r="I201" s="16"/>
      <c r="J201" s="16"/>
      <c r="K201" s="16"/>
      <c r="L201" s="11"/>
      <c r="M201" s="16"/>
      <c r="N201" s="11"/>
      <c r="O201" s="16"/>
      <c r="P201" s="11"/>
      <c r="Q201" s="11"/>
    </row>
    <row r="202" spans="1:17" ht="15" customHeight="1" x14ac:dyDescent="0.25">
      <c r="A202" s="11"/>
      <c r="B202" s="11"/>
      <c r="C202" s="11"/>
      <c r="D202" s="11"/>
      <c r="E202" s="11"/>
      <c r="F202" s="14"/>
      <c r="G202" s="15"/>
      <c r="H202" s="11"/>
      <c r="I202" s="16"/>
      <c r="J202" s="16"/>
      <c r="K202" s="16"/>
      <c r="L202" s="11"/>
      <c r="M202" s="11"/>
      <c r="N202" s="16"/>
      <c r="O202" s="11"/>
      <c r="P202" s="11"/>
      <c r="Q202" s="11"/>
    </row>
    <row r="203" spans="1:17" ht="15" customHeight="1" x14ac:dyDescent="0.25">
      <c r="A203" s="11"/>
      <c r="B203" s="11"/>
      <c r="C203" s="11"/>
      <c r="D203" s="11"/>
      <c r="E203" s="11"/>
      <c r="F203" s="14"/>
      <c r="G203" s="11"/>
      <c r="H203" s="11"/>
      <c r="I203" s="16"/>
      <c r="J203" s="16"/>
      <c r="K203" s="16"/>
      <c r="L203" s="11"/>
      <c r="M203" s="16"/>
      <c r="N203" s="11"/>
      <c r="O203" s="16"/>
      <c r="P203" s="11"/>
      <c r="Q203" s="11"/>
    </row>
    <row r="204" spans="1:17" ht="15" customHeight="1" x14ac:dyDescent="0.25">
      <c r="A204" s="11"/>
      <c r="B204" s="11"/>
      <c r="C204" s="11"/>
      <c r="D204" s="11"/>
      <c r="E204" s="11"/>
      <c r="F204" s="14"/>
      <c r="G204" s="15"/>
      <c r="H204" s="11"/>
      <c r="I204" s="16"/>
      <c r="J204" s="16"/>
      <c r="K204" s="16"/>
      <c r="L204" s="11"/>
      <c r="M204" s="11"/>
      <c r="N204" s="16"/>
      <c r="O204" s="11"/>
      <c r="P204" s="11"/>
      <c r="Q204" s="11"/>
    </row>
    <row r="205" spans="1:17" ht="15" customHeight="1" x14ac:dyDescent="0.25">
      <c r="A205" s="11"/>
      <c r="B205" s="11"/>
      <c r="C205" s="11"/>
      <c r="D205" s="11"/>
      <c r="E205" s="11"/>
      <c r="F205" s="14"/>
      <c r="G205" s="11"/>
      <c r="H205" s="11"/>
      <c r="I205" s="16"/>
      <c r="J205" s="16"/>
      <c r="K205" s="16"/>
      <c r="L205" s="11"/>
      <c r="M205" s="16"/>
      <c r="N205" s="11"/>
      <c r="O205" s="16"/>
      <c r="P205" s="11"/>
      <c r="Q205" s="11"/>
    </row>
    <row r="206" spans="1:17" ht="15" customHeight="1" x14ac:dyDescent="0.25">
      <c r="A206" s="11"/>
      <c r="B206" s="11"/>
      <c r="C206" s="11"/>
      <c r="D206" s="11"/>
      <c r="E206" s="11"/>
      <c r="F206" s="14"/>
      <c r="G206" s="15"/>
      <c r="H206" s="11"/>
      <c r="I206" s="16"/>
      <c r="J206" s="16"/>
      <c r="K206" s="16"/>
      <c r="L206" s="11"/>
      <c r="M206" s="11"/>
      <c r="N206" s="16"/>
      <c r="O206" s="11"/>
      <c r="P206" s="11"/>
      <c r="Q206" s="11"/>
    </row>
    <row r="207" spans="1:17" ht="15" customHeight="1" x14ac:dyDescent="0.25">
      <c r="A207" s="11"/>
      <c r="B207" s="11"/>
      <c r="C207" s="11"/>
      <c r="D207" s="11"/>
      <c r="E207" s="11"/>
      <c r="F207" s="14"/>
      <c r="G207" s="11"/>
      <c r="H207" s="11"/>
      <c r="I207" s="16"/>
      <c r="J207" s="16"/>
      <c r="K207" s="16"/>
      <c r="L207" s="11"/>
      <c r="M207" s="16"/>
      <c r="N207" s="11"/>
      <c r="O207" s="16"/>
      <c r="P207" s="11"/>
      <c r="Q207" s="11"/>
    </row>
    <row r="208" spans="1:17" ht="15" customHeight="1" x14ac:dyDescent="0.25">
      <c r="A208" s="11"/>
      <c r="B208" s="11"/>
      <c r="C208" s="11"/>
      <c r="D208" s="11"/>
      <c r="E208" s="11"/>
      <c r="F208" s="14"/>
      <c r="G208" s="15"/>
      <c r="H208" s="11"/>
      <c r="I208" s="16"/>
      <c r="J208" s="16"/>
      <c r="K208" s="16"/>
      <c r="L208" s="11"/>
      <c r="M208" s="11"/>
      <c r="N208" s="16"/>
      <c r="O208" s="11"/>
      <c r="P208" s="11"/>
      <c r="Q208" s="11"/>
    </row>
    <row r="209" spans="1:17" ht="15" customHeight="1" x14ac:dyDescent="0.25">
      <c r="A209" s="11"/>
      <c r="B209" s="11"/>
      <c r="C209" s="11"/>
      <c r="D209" s="11"/>
      <c r="E209" s="11"/>
      <c r="F209" s="14"/>
      <c r="G209" s="11"/>
      <c r="H209" s="11"/>
      <c r="I209" s="16"/>
      <c r="J209" s="16"/>
      <c r="K209" s="16"/>
      <c r="L209" s="11"/>
      <c r="M209" s="16"/>
      <c r="N209" s="11"/>
      <c r="O209" s="16"/>
      <c r="P209" s="11"/>
      <c r="Q209" s="11"/>
    </row>
    <row r="210" spans="1:17" ht="15" customHeight="1" x14ac:dyDescent="0.25">
      <c r="A210" s="11"/>
      <c r="B210" s="11"/>
      <c r="C210" s="11"/>
      <c r="D210" s="11"/>
      <c r="E210" s="11"/>
      <c r="F210" s="14"/>
      <c r="G210" s="15"/>
      <c r="H210" s="11"/>
      <c r="I210" s="16"/>
      <c r="J210" s="16"/>
      <c r="K210" s="16"/>
      <c r="L210" s="11"/>
      <c r="M210" s="11"/>
      <c r="N210" s="16"/>
      <c r="O210" s="11"/>
      <c r="P210" s="11"/>
      <c r="Q210" s="11"/>
    </row>
    <row r="211" spans="1:17" ht="15" customHeight="1" x14ac:dyDescent="0.25">
      <c r="A211" s="11"/>
      <c r="B211" s="11"/>
      <c r="C211" s="11"/>
      <c r="D211" s="11"/>
      <c r="E211" s="11"/>
      <c r="F211" s="14"/>
      <c r="G211" s="11"/>
      <c r="H211" s="11"/>
      <c r="I211" s="16"/>
      <c r="J211" s="16"/>
      <c r="K211" s="16"/>
      <c r="L211" s="11"/>
      <c r="M211" s="16"/>
      <c r="N211" s="11"/>
      <c r="O211" s="16"/>
      <c r="P211" s="11"/>
      <c r="Q211" s="11"/>
    </row>
    <row r="212" spans="1:17" ht="15" customHeight="1" x14ac:dyDescent="0.25">
      <c r="A212" s="11"/>
      <c r="B212" s="11"/>
      <c r="C212" s="11"/>
      <c r="D212" s="11"/>
      <c r="E212" s="11"/>
      <c r="F212" s="14"/>
      <c r="G212" s="15"/>
      <c r="H212" s="11"/>
      <c r="I212" s="16"/>
      <c r="J212" s="16"/>
      <c r="K212" s="16"/>
      <c r="L212" s="11"/>
      <c r="M212" s="11"/>
      <c r="N212" s="16"/>
      <c r="O212" s="11"/>
      <c r="P212" s="11"/>
      <c r="Q212" s="11"/>
    </row>
    <row r="213" spans="1:17" ht="15" customHeight="1" x14ac:dyDescent="0.25">
      <c r="A213" s="11"/>
      <c r="B213" s="11"/>
      <c r="C213" s="11"/>
      <c r="D213" s="11"/>
      <c r="E213" s="11"/>
      <c r="F213" s="14"/>
      <c r="G213" s="11"/>
      <c r="H213" s="11"/>
      <c r="I213" s="16"/>
      <c r="J213" s="16"/>
      <c r="K213" s="16"/>
      <c r="L213" s="11"/>
      <c r="M213" s="16"/>
      <c r="N213" s="11"/>
      <c r="O213" s="16"/>
      <c r="P213" s="11"/>
      <c r="Q213" s="11"/>
    </row>
    <row r="214" spans="1:17" ht="15" customHeight="1" x14ac:dyDescent="0.25">
      <c r="A214" s="11"/>
      <c r="B214" s="11"/>
      <c r="C214" s="11"/>
      <c r="D214" s="11"/>
      <c r="E214" s="11"/>
      <c r="F214" s="14"/>
      <c r="G214" s="15"/>
      <c r="H214" s="11"/>
      <c r="I214" s="16"/>
      <c r="J214" s="16"/>
      <c r="K214" s="16"/>
      <c r="L214" s="11"/>
      <c r="M214" s="11"/>
      <c r="N214" s="16"/>
      <c r="O214" s="11"/>
      <c r="P214" s="11"/>
      <c r="Q214" s="11"/>
    </row>
    <row r="215" spans="1:17" ht="15" customHeight="1" x14ac:dyDescent="0.25">
      <c r="A215" s="11"/>
      <c r="B215" s="11"/>
      <c r="C215" s="11"/>
      <c r="D215" s="11"/>
      <c r="E215" s="11"/>
      <c r="F215" s="14"/>
      <c r="G215" s="11"/>
      <c r="H215" s="11"/>
      <c r="I215" s="16"/>
      <c r="J215" s="16"/>
      <c r="K215" s="16"/>
      <c r="L215" s="11"/>
      <c r="M215" s="16"/>
      <c r="N215" s="11"/>
      <c r="O215" s="16"/>
      <c r="P215" s="11"/>
      <c r="Q215" s="11"/>
    </row>
    <row r="216" spans="1:17" ht="15" customHeight="1" x14ac:dyDescent="0.25">
      <c r="A216" s="11"/>
      <c r="B216" s="11"/>
      <c r="C216" s="11"/>
      <c r="D216" s="11"/>
      <c r="E216" s="11"/>
      <c r="F216" s="14"/>
      <c r="G216" s="15"/>
      <c r="H216" s="11"/>
      <c r="I216" s="16"/>
      <c r="J216" s="16"/>
      <c r="K216" s="16"/>
      <c r="L216" s="11"/>
      <c r="M216" s="11"/>
      <c r="N216" s="16"/>
      <c r="O216" s="11"/>
      <c r="P216" s="11"/>
      <c r="Q216" s="11"/>
    </row>
    <row r="217" spans="1:17" ht="15" customHeight="1" x14ac:dyDescent="0.25">
      <c r="A217" s="11"/>
      <c r="B217" s="11"/>
      <c r="C217" s="11"/>
      <c r="D217" s="11"/>
      <c r="E217" s="11"/>
      <c r="F217" s="14"/>
      <c r="G217" s="11"/>
      <c r="H217" s="11"/>
      <c r="I217" s="16"/>
      <c r="J217" s="16"/>
      <c r="K217" s="16"/>
      <c r="L217" s="11"/>
      <c r="M217" s="16"/>
      <c r="N217" s="11"/>
      <c r="O217" s="16"/>
      <c r="P217" s="11"/>
      <c r="Q217" s="11"/>
    </row>
    <row r="218" spans="1:17" ht="15" customHeight="1" x14ac:dyDescent="0.25">
      <c r="A218" s="11"/>
      <c r="B218" s="11"/>
      <c r="C218" s="11"/>
      <c r="D218" s="11"/>
      <c r="E218" s="11"/>
      <c r="F218" s="14"/>
      <c r="G218" s="15"/>
      <c r="H218" s="11"/>
      <c r="I218" s="16"/>
      <c r="J218" s="16"/>
      <c r="K218" s="16"/>
      <c r="L218" s="11"/>
      <c r="M218" s="11"/>
      <c r="N218" s="16"/>
      <c r="O218" s="11"/>
      <c r="P218" s="11"/>
      <c r="Q218" s="11"/>
    </row>
    <row r="219" spans="1:17" ht="15" customHeight="1" x14ac:dyDescent="0.25">
      <c r="A219" s="11"/>
      <c r="B219" s="11"/>
      <c r="C219" s="11"/>
      <c r="D219" s="11"/>
      <c r="E219" s="11"/>
      <c r="F219" s="14"/>
      <c r="G219" s="11"/>
      <c r="H219" s="11"/>
      <c r="I219" s="16"/>
      <c r="J219" s="16"/>
      <c r="K219" s="16"/>
      <c r="L219" s="11"/>
      <c r="M219" s="16"/>
      <c r="N219" s="11"/>
      <c r="O219" s="16"/>
      <c r="P219" s="11"/>
      <c r="Q219" s="11"/>
    </row>
    <row r="220" spans="1:17" ht="15" customHeight="1" x14ac:dyDescent="0.25">
      <c r="A220" s="11"/>
      <c r="B220" s="11"/>
      <c r="C220" s="11"/>
      <c r="D220" s="11"/>
      <c r="E220" s="11"/>
      <c r="F220" s="14"/>
      <c r="G220" s="15"/>
      <c r="H220" s="11"/>
      <c r="I220" s="16"/>
      <c r="J220" s="16"/>
      <c r="K220" s="16"/>
      <c r="L220" s="11"/>
      <c r="M220" s="11"/>
      <c r="N220" s="16"/>
      <c r="O220" s="11"/>
      <c r="P220" s="11"/>
      <c r="Q220" s="11"/>
    </row>
    <row r="221" spans="1:17" ht="15" customHeight="1" x14ac:dyDescent="0.25">
      <c r="A221" s="11"/>
      <c r="B221" s="11"/>
      <c r="C221" s="11"/>
      <c r="D221" s="11"/>
      <c r="E221" s="11"/>
      <c r="F221" s="14"/>
      <c r="G221" s="11"/>
      <c r="H221" s="11"/>
      <c r="I221" s="16"/>
      <c r="J221" s="16"/>
      <c r="K221" s="16"/>
      <c r="L221" s="11"/>
      <c r="M221" s="16"/>
      <c r="N221" s="11"/>
      <c r="O221" s="16"/>
      <c r="P221" s="11"/>
      <c r="Q221" s="11"/>
    </row>
    <row r="222" spans="1:17" ht="15" customHeight="1" x14ac:dyDescent="0.25">
      <c r="A222" s="11"/>
      <c r="B222" s="11"/>
      <c r="C222" s="11"/>
      <c r="D222" s="11"/>
      <c r="E222" s="11"/>
      <c r="F222" s="14"/>
      <c r="G222" s="15"/>
      <c r="H222" s="11"/>
      <c r="I222" s="16"/>
      <c r="J222" s="16"/>
      <c r="K222" s="16"/>
      <c r="L222" s="11"/>
      <c r="M222" s="11"/>
      <c r="N222" s="16"/>
      <c r="O222" s="11"/>
      <c r="P222" s="11"/>
      <c r="Q222" s="11"/>
    </row>
    <row r="223" spans="1:17" ht="15" customHeight="1" x14ac:dyDescent="0.25">
      <c r="A223" s="11"/>
      <c r="B223" s="11"/>
      <c r="C223" s="11"/>
      <c r="D223" s="11"/>
      <c r="E223" s="11"/>
      <c r="F223" s="14"/>
      <c r="G223" s="11"/>
      <c r="H223" s="11"/>
      <c r="I223" s="16"/>
      <c r="J223" s="16"/>
      <c r="K223" s="16"/>
      <c r="L223" s="11"/>
      <c r="M223" s="16"/>
      <c r="N223" s="11"/>
      <c r="O223" s="16"/>
      <c r="P223" s="11"/>
      <c r="Q223" s="11"/>
    </row>
    <row r="224" spans="1:17" ht="15" customHeight="1" x14ac:dyDescent="0.25">
      <c r="A224" s="11"/>
      <c r="B224" s="11"/>
      <c r="C224" s="11"/>
      <c r="D224" s="11"/>
      <c r="E224" s="11"/>
      <c r="F224" s="14"/>
      <c r="G224" s="15"/>
      <c r="H224" s="11"/>
      <c r="I224" s="16"/>
      <c r="J224" s="16"/>
      <c r="K224" s="16"/>
      <c r="L224" s="11"/>
      <c r="M224" s="11"/>
      <c r="N224" s="16"/>
      <c r="O224" s="11"/>
      <c r="P224" s="11"/>
      <c r="Q224" s="11"/>
    </row>
    <row r="225" spans="1:17" ht="15" customHeight="1" x14ac:dyDescent="0.25">
      <c r="A225" s="11"/>
      <c r="B225" s="11"/>
      <c r="C225" s="11"/>
      <c r="D225" s="11"/>
      <c r="E225" s="11"/>
      <c r="F225" s="14"/>
      <c r="G225" s="11"/>
      <c r="H225" s="11"/>
      <c r="I225" s="16"/>
      <c r="J225" s="16"/>
      <c r="K225" s="16"/>
      <c r="L225" s="11"/>
      <c r="M225" s="16"/>
      <c r="N225" s="11"/>
      <c r="O225" s="16"/>
      <c r="P225" s="11"/>
      <c r="Q225" s="11"/>
    </row>
    <row r="226" spans="1:17" ht="15" customHeight="1" x14ac:dyDescent="0.25">
      <c r="A226" s="11"/>
      <c r="B226" s="11"/>
      <c r="C226" s="11"/>
      <c r="D226" s="11"/>
      <c r="E226" s="11"/>
      <c r="F226" s="14"/>
      <c r="G226" s="15"/>
      <c r="H226" s="11"/>
      <c r="I226" s="16"/>
      <c r="J226" s="16"/>
      <c r="K226" s="16"/>
      <c r="L226" s="11"/>
      <c r="M226" s="11"/>
      <c r="N226" s="16"/>
      <c r="O226" s="11"/>
      <c r="P226" s="11"/>
      <c r="Q226" s="11"/>
    </row>
    <row r="227" spans="1:17" ht="15" customHeight="1" x14ac:dyDescent="0.25">
      <c r="A227" s="11"/>
      <c r="B227" s="11"/>
      <c r="C227" s="11"/>
      <c r="D227" s="11"/>
      <c r="E227" s="11"/>
      <c r="F227" s="14"/>
      <c r="G227" s="11"/>
      <c r="H227" s="11"/>
      <c r="I227" s="16"/>
      <c r="J227" s="16"/>
      <c r="K227" s="16"/>
      <c r="L227" s="11"/>
      <c r="M227" s="16"/>
      <c r="N227" s="11"/>
      <c r="O227" s="16"/>
      <c r="P227" s="11"/>
      <c r="Q227" s="11"/>
    </row>
    <row r="228" spans="1:17" ht="15" customHeight="1" x14ac:dyDescent="0.25">
      <c r="A228" s="11"/>
      <c r="B228" s="11"/>
      <c r="C228" s="11"/>
      <c r="D228" s="11"/>
      <c r="E228" s="11"/>
      <c r="F228" s="14"/>
      <c r="G228" s="15"/>
      <c r="H228" s="11"/>
      <c r="I228" s="16"/>
      <c r="J228" s="16"/>
      <c r="K228" s="16"/>
      <c r="L228" s="11"/>
      <c r="M228" s="11"/>
      <c r="N228" s="16"/>
      <c r="O228" s="11"/>
      <c r="P228" s="11"/>
      <c r="Q228" s="11"/>
    </row>
    <row r="229" spans="1:17" ht="15" customHeight="1" x14ac:dyDescent="0.25">
      <c r="A229" s="11"/>
      <c r="B229" s="11"/>
      <c r="C229" s="11"/>
      <c r="D229" s="11"/>
      <c r="E229" s="11"/>
      <c r="F229" s="14"/>
      <c r="G229" s="11"/>
      <c r="H229" s="11"/>
      <c r="I229" s="16"/>
      <c r="J229" s="16"/>
      <c r="K229" s="16"/>
      <c r="L229" s="11"/>
      <c r="M229" s="16"/>
      <c r="N229" s="11"/>
      <c r="O229" s="16"/>
      <c r="P229" s="11"/>
      <c r="Q229" s="11"/>
    </row>
    <row r="230" spans="1:17" ht="15" customHeight="1" x14ac:dyDescent="0.25">
      <c r="A230" s="11"/>
      <c r="B230" s="11"/>
      <c r="C230" s="11"/>
      <c r="D230" s="11"/>
      <c r="E230" s="11"/>
      <c r="F230" s="14"/>
      <c r="G230" s="15"/>
      <c r="H230" s="11"/>
      <c r="I230" s="16"/>
      <c r="J230" s="16"/>
      <c r="K230" s="16"/>
      <c r="L230" s="11"/>
      <c r="M230" s="11"/>
      <c r="N230" s="16"/>
      <c r="O230" s="11"/>
      <c r="P230" s="11"/>
      <c r="Q230" s="11"/>
    </row>
    <row r="231" spans="1:17" ht="15" customHeight="1" x14ac:dyDescent="0.25">
      <c r="A231" s="11"/>
      <c r="B231" s="11"/>
      <c r="C231" s="11"/>
      <c r="D231" s="11"/>
      <c r="E231" s="11"/>
      <c r="F231" s="14"/>
      <c r="G231" s="11"/>
      <c r="H231" s="11"/>
      <c r="I231" s="16"/>
      <c r="J231" s="16"/>
      <c r="K231" s="16"/>
      <c r="L231" s="11"/>
      <c r="M231" s="16"/>
      <c r="N231" s="11"/>
      <c r="O231" s="16"/>
      <c r="P231" s="11"/>
      <c r="Q231" s="11"/>
    </row>
    <row r="232" spans="1:17" ht="15" customHeight="1" x14ac:dyDescent="0.25">
      <c r="A232" s="11"/>
      <c r="B232" s="11"/>
      <c r="C232" s="11"/>
      <c r="D232" s="11"/>
      <c r="E232" s="11"/>
      <c r="F232" s="14"/>
      <c r="G232" s="15"/>
      <c r="H232" s="11"/>
      <c r="I232" s="16"/>
      <c r="J232" s="16"/>
      <c r="K232" s="16"/>
      <c r="L232" s="11"/>
      <c r="M232" s="11"/>
      <c r="N232" s="16"/>
      <c r="O232" s="11"/>
      <c r="P232" s="11"/>
      <c r="Q232" s="11"/>
    </row>
    <row r="233" spans="1:17" ht="15" customHeight="1" x14ac:dyDescent="0.25">
      <c r="A233" s="11"/>
      <c r="B233" s="11"/>
      <c r="C233" s="11"/>
      <c r="D233" s="11"/>
      <c r="E233" s="11"/>
      <c r="F233" s="14"/>
      <c r="G233" s="11"/>
      <c r="H233" s="11"/>
      <c r="I233" s="16"/>
      <c r="J233" s="16"/>
      <c r="K233" s="16"/>
      <c r="L233" s="11"/>
      <c r="M233" s="16"/>
      <c r="N233" s="11"/>
      <c r="O233" s="16"/>
      <c r="P233" s="11"/>
      <c r="Q233" s="11"/>
    </row>
    <row r="234" spans="1:17" ht="15" customHeight="1" x14ac:dyDescent="0.25">
      <c r="A234" s="11"/>
      <c r="B234" s="11"/>
      <c r="C234" s="11"/>
      <c r="D234" s="11"/>
      <c r="E234" s="11"/>
      <c r="F234" s="14"/>
      <c r="G234" s="15"/>
      <c r="H234" s="11"/>
      <c r="I234" s="16"/>
      <c r="J234" s="16"/>
      <c r="K234" s="16"/>
      <c r="L234" s="11"/>
      <c r="M234" s="11"/>
      <c r="N234" s="16"/>
      <c r="O234" s="11"/>
      <c r="P234" s="11"/>
      <c r="Q234" s="11"/>
    </row>
    <row r="235" spans="1:17" ht="15" customHeight="1" x14ac:dyDescent="0.25">
      <c r="A235" s="11"/>
      <c r="B235" s="11"/>
      <c r="C235" s="11"/>
      <c r="D235" s="11"/>
      <c r="E235" s="11"/>
      <c r="F235" s="14"/>
      <c r="G235" s="11"/>
      <c r="H235" s="11"/>
      <c r="I235" s="16"/>
      <c r="J235" s="16"/>
      <c r="K235" s="16"/>
      <c r="L235" s="11"/>
      <c r="M235" s="16"/>
      <c r="N235" s="11"/>
      <c r="O235" s="16"/>
      <c r="P235" s="11"/>
      <c r="Q235" s="11"/>
    </row>
    <row r="236" spans="1:17" ht="15" customHeight="1" x14ac:dyDescent="0.25">
      <c r="A236" s="11"/>
      <c r="B236" s="11"/>
      <c r="C236" s="11"/>
      <c r="D236" s="11"/>
      <c r="E236" s="11"/>
      <c r="F236" s="14"/>
      <c r="G236" s="15"/>
      <c r="H236" s="11"/>
      <c r="I236" s="16"/>
      <c r="J236" s="16"/>
      <c r="K236" s="16"/>
      <c r="L236" s="11"/>
      <c r="M236" s="11"/>
      <c r="N236" s="16"/>
      <c r="O236" s="11"/>
      <c r="P236" s="11"/>
      <c r="Q236" s="11"/>
    </row>
    <row r="237" spans="1:17" ht="15" customHeight="1" x14ac:dyDescent="0.25">
      <c r="A237" s="11"/>
      <c r="B237" s="11"/>
      <c r="C237" s="11"/>
      <c r="D237" s="11"/>
      <c r="E237" s="11"/>
      <c r="F237" s="14"/>
      <c r="G237" s="11"/>
      <c r="H237" s="11"/>
      <c r="I237" s="16"/>
      <c r="J237" s="16"/>
      <c r="K237" s="16"/>
      <c r="L237" s="11"/>
      <c r="M237" s="16"/>
      <c r="N237" s="11"/>
      <c r="O237" s="16"/>
      <c r="P237" s="11"/>
      <c r="Q237" s="11"/>
    </row>
    <row r="238" spans="1:17" ht="15" customHeight="1" x14ac:dyDescent="0.25">
      <c r="A238" s="11"/>
      <c r="B238" s="11"/>
      <c r="C238" s="11"/>
      <c r="D238" s="11"/>
      <c r="E238" s="11"/>
      <c r="F238" s="14"/>
      <c r="G238" s="15"/>
      <c r="H238" s="11"/>
      <c r="I238" s="16"/>
      <c r="J238" s="16"/>
      <c r="K238" s="16"/>
      <c r="L238" s="11"/>
      <c r="M238" s="11"/>
      <c r="N238" s="16"/>
      <c r="O238" s="11"/>
      <c r="P238" s="11"/>
      <c r="Q238" s="11"/>
    </row>
    <row r="239" spans="1:17" ht="15" customHeight="1" x14ac:dyDescent="0.25">
      <c r="A239" s="11"/>
      <c r="B239" s="11"/>
      <c r="C239" s="11"/>
      <c r="D239" s="11"/>
      <c r="E239" s="11"/>
      <c r="F239" s="14"/>
      <c r="G239" s="11"/>
      <c r="H239" s="11"/>
      <c r="I239" s="16"/>
      <c r="J239" s="16"/>
      <c r="K239" s="16"/>
      <c r="L239" s="11"/>
      <c r="M239" s="16"/>
      <c r="N239" s="11"/>
      <c r="O239" s="16"/>
      <c r="P239" s="11"/>
      <c r="Q239" s="11"/>
    </row>
    <row r="240" spans="1:17" ht="15" customHeight="1" x14ac:dyDescent="0.25">
      <c r="A240" s="11"/>
      <c r="B240" s="11"/>
      <c r="C240" s="11"/>
      <c r="D240" s="11"/>
      <c r="E240" s="11"/>
      <c r="F240" s="14"/>
      <c r="G240" s="15"/>
      <c r="H240" s="11"/>
      <c r="I240" s="16"/>
      <c r="J240" s="16"/>
      <c r="K240" s="16"/>
      <c r="L240" s="11"/>
      <c r="M240" s="11"/>
      <c r="N240" s="16"/>
      <c r="O240" s="11"/>
      <c r="P240" s="11"/>
      <c r="Q240" s="11"/>
    </row>
    <row r="241" spans="1:17" ht="15" customHeight="1" x14ac:dyDescent="0.25">
      <c r="A241" s="11"/>
      <c r="B241" s="11"/>
      <c r="C241" s="11"/>
      <c r="D241" s="11"/>
      <c r="E241" s="11"/>
      <c r="F241" s="14"/>
      <c r="G241" s="11"/>
      <c r="H241" s="11"/>
      <c r="I241" s="16"/>
      <c r="J241" s="16"/>
      <c r="K241" s="16"/>
      <c r="L241" s="11"/>
      <c r="M241" s="16"/>
      <c r="N241" s="11"/>
      <c r="O241" s="16"/>
      <c r="P241" s="11"/>
      <c r="Q241" s="11"/>
    </row>
    <row r="242" spans="1:17" ht="15" customHeight="1" x14ac:dyDescent="0.25">
      <c r="A242" s="11"/>
      <c r="B242" s="11"/>
      <c r="C242" s="11"/>
      <c r="D242" s="11"/>
      <c r="E242" s="11"/>
      <c r="F242" s="14"/>
      <c r="G242" s="15"/>
      <c r="H242" s="11"/>
      <c r="I242" s="16"/>
      <c r="J242" s="16"/>
      <c r="K242" s="16"/>
      <c r="L242" s="11"/>
      <c r="M242" s="11"/>
      <c r="N242" s="16"/>
      <c r="O242" s="11"/>
      <c r="P242" s="11"/>
      <c r="Q242" s="11"/>
    </row>
    <row r="243" spans="1:17" ht="15" customHeight="1" x14ac:dyDescent="0.25">
      <c r="A243" s="11"/>
      <c r="B243" s="11"/>
      <c r="C243" s="11"/>
      <c r="D243" s="11"/>
      <c r="E243" s="11"/>
      <c r="F243" s="14"/>
      <c r="G243" s="11"/>
      <c r="H243" s="11"/>
      <c r="I243" s="16"/>
      <c r="J243" s="16"/>
      <c r="K243" s="16"/>
      <c r="L243" s="11"/>
      <c r="M243" s="16"/>
      <c r="N243" s="11"/>
      <c r="O243" s="16"/>
      <c r="P243" s="11"/>
      <c r="Q243" s="11"/>
    </row>
    <row r="244" spans="1:17" ht="15" customHeight="1" x14ac:dyDescent="0.25">
      <c r="A244" s="11"/>
      <c r="B244" s="11"/>
      <c r="C244" s="11"/>
      <c r="D244" s="11"/>
      <c r="E244" s="11"/>
      <c r="F244" s="14"/>
      <c r="G244" s="15"/>
      <c r="H244" s="11"/>
      <c r="I244" s="16"/>
      <c r="J244" s="16"/>
      <c r="K244" s="16"/>
      <c r="L244" s="11"/>
      <c r="M244" s="11"/>
      <c r="N244" s="16"/>
      <c r="O244" s="11"/>
      <c r="P244" s="11"/>
      <c r="Q244" s="11"/>
    </row>
    <row r="245" spans="1:17" ht="15" customHeight="1" x14ac:dyDescent="0.25">
      <c r="A245" s="11"/>
      <c r="B245" s="11"/>
      <c r="C245" s="11"/>
      <c r="D245" s="11"/>
      <c r="E245" s="11"/>
      <c r="F245" s="14"/>
      <c r="G245" s="11"/>
      <c r="H245" s="11"/>
      <c r="I245" s="16"/>
      <c r="J245" s="16"/>
      <c r="K245" s="16"/>
      <c r="L245" s="11"/>
      <c r="M245" s="16"/>
      <c r="N245" s="11"/>
      <c r="O245" s="16"/>
      <c r="P245" s="11"/>
      <c r="Q245" s="11"/>
    </row>
    <row r="246" spans="1:17" ht="15" customHeight="1" x14ac:dyDescent="0.25">
      <c r="A246" s="11"/>
      <c r="B246" s="11"/>
      <c r="C246" s="11"/>
      <c r="D246" s="11"/>
      <c r="E246" s="11"/>
      <c r="F246" s="14"/>
      <c r="G246" s="15"/>
      <c r="H246" s="11"/>
      <c r="I246" s="16"/>
      <c r="J246" s="16"/>
      <c r="K246" s="16"/>
      <c r="L246" s="11"/>
      <c r="M246" s="11"/>
      <c r="N246" s="16"/>
      <c r="O246" s="11"/>
      <c r="P246" s="11"/>
      <c r="Q246" s="11"/>
    </row>
    <row r="247" spans="1:17" ht="15" customHeight="1" x14ac:dyDescent="0.25">
      <c r="A247" s="11"/>
      <c r="B247" s="11"/>
      <c r="C247" s="11"/>
      <c r="D247" s="11"/>
      <c r="E247" s="11"/>
      <c r="F247" s="14"/>
      <c r="G247" s="11"/>
      <c r="H247" s="11"/>
      <c r="I247" s="16"/>
      <c r="J247" s="16"/>
      <c r="K247" s="16"/>
      <c r="L247" s="11"/>
      <c r="M247" s="16"/>
      <c r="N247" s="11"/>
      <c r="O247" s="16"/>
      <c r="P247" s="11"/>
      <c r="Q247" s="11"/>
    </row>
    <row r="248" spans="1:17" ht="15" customHeight="1" x14ac:dyDescent="0.25">
      <c r="A248" s="11"/>
      <c r="B248" s="11"/>
      <c r="C248" s="11"/>
      <c r="D248" s="11"/>
      <c r="E248" s="11"/>
      <c r="F248" s="14"/>
      <c r="G248" s="15"/>
      <c r="H248" s="11"/>
      <c r="I248" s="16"/>
      <c r="J248" s="16"/>
      <c r="K248" s="16"/>
      <c r="L248" s="11"/>
      <c r="M248" s="11"/>
      <c r="N248" s="16"/>
      <c r="O248" s="11"/>
      <c r="P248" s="11"/>
      <c r="Q248" s="11"/>
    </row>
    <row r="249" spans="1:17" ht="15" customHeight="1" x14ac:dyDescent="0.25">
      <c r="A249" s="11"/>
      <c r="B249" s="11"/>
      <c r="C249" s="11"/>
      <c r="D249" s="11"/>
      <c r="E249" s="11"/>
      <c r="F249" s="14"/>
      <c r="G249" s="11"/>
      <c r="H249" s="11"/>
      <c r="I249" s="16"/>
      <c r="J249" s="16"/>
      <c r="K249" s="16"/>
      <c r="L249" s="11"/>
      <c r="M249" s="16"/>
      <c r="N249" s="11"/>
      <c r="O249" s="16"/>
      <c r="P249" s="11"/>
      <c r="Q249" s="11"/>
    </row>
    <row r="250" spans="1:17" ht="15" customHeight="1" x14ac:dyDescent="0.25">
      <c r="A250" s="11"/>
      <c r="B250" s="11"/>
      <c r="C250" s="11"/>
      <c r="D250" s="13"/>
      <c r="E250" s="13"/>
      <c r="F250" s="11"/>
      <c r="G250" s="11"/>
      <c r="H250" s="13"/>
      <c r="I250" s="17"/>
      <c r="J250" s="17"/>
      <c r="K250" s="17"/>
      <c r="L250" s="19"/>
      <c r="M250" s="11"/>
      <c r="N250" s="18"/>
      <c r="O250" s="11"/>
      <c r="P250" s="11"/>
      <c r="Q250" s="11"/>
    </row>
    <row r="251" spans="1:17" ht="15" customHeight="1" x14ac:dyDescent="0.25">
      <c r="A251" s="11"/>
      <c r="B251" s="11"/>
      <c r="C251" s="11"/>
      <c r="D251" s="11"/>
      <c r="E251" s="11"/>
      <c r="F251" s="11"/>
      <c r="G251" s="11"/>
      <c r="H251" s="11"/>
      <c r="I251" s="18"/>
      <c r="J251" s="18"/>
      <c r="K251" s="18"/>
      <c r="L251" s="11"/>
      <c r="M251" s="11"/>
      <c r="N251" s="18"/>
      <c r="O251" s="11"/>
      <c r="P251" s="11"/>
      <c r="Q251" s="11"/>
    </row>
    <row r="252" spans="1:17" ht="15" customHeight="1" x14ac:dyDescent="0.25">
      <c r="A252" s="11"/>
      <c r="B252" s="11"/>
      <c r="C252" s="11"/>
      <c r="D252" s="13"/>
      <c r="E252" s="13"/>
      <c r="F252" s="11"/>
      <c r="G252" s="11"/>
      <c r="H252" s="13"/>
      <c r="I252" s="18"/>
      <c r="J252" s="18"/>
      <c r="K252" s="18"/>
      <c r="L252" s="11"/>
      <c r="M252" s="11"/>
      <c r="N252" s="18"/>
      <c r="O252" s="11"/>
      <c r="P252" s="11"/>
      <c r="Q252" s="11"/>
    </row>
    <row r="253" spans="1:17" ht="15" customHeight="1" x14ac:dyDescent="0.25">
      <c r="A253" s="11"/>
      <c r="B253" s="11"/>
      <c r="C253" s="11"/>
      <c r="D253" s="11"/>
      <c r="E253" s="11"/>
      <c r="F253" s="11"/>
      <c r="G253" s="11"/>
      <c r="H253" s="11"/>
      <c r="I253" s="18"/>
      <c r="J253" s="18"/>
      <c r="K253" s="18"/>
      <c r="L253" s="11"/>
      <c r="M253" s="11"/>
      <c r="N253" s="18"/>
      <c r="O253" s="11"/>
      <c r="P253" s="11"/>
      <c r="Q253" s="11"/>
    </row>
    <row r="254" spans="1:17" ht="15" customHeight="1" x14ac:dyDescent="0.25">
      <c r="A254" s="11"/>
      <c r="B254" s="11"/>
      <c r="C254" s="11"/>
      <c r="D254" s="11"/>
      <c r="E254" s="13"/>
      <c r="F254" s="11"/>
      <c r="G254" s="11"/>
      <c r="H254" s="11"/>
      <c r="I254" s="18"/>
      <c r="J254" s="18"/>
      <c r="K254" s="18"/>
      <c r="L254" s="11"/>
      <c r="M254" s="11"/>
      <c r="N254" s="18"/>
      <c r="O254" s="11"/>
      <c r="P254" s="11"/>
      <c r="Q254" s="11"/>
    </row>
    <row r="255" spans="1:17" ht="15" customHeight="1" x14ac:dyDescent="0.25">
      <c r="A255" s="11"/>
      <c r="B255" s="11"/>
      <c r="C255" s="11"/>
      <c r="D255" s="11"/>
      <c r="E255" s="11"/>
      <c r="F255" s="11"/>
      <c r="G255" s="11"/>
      <c r="H255" s="11"/>
      <c r="I255" s="18"/>
      <c r="J255" s="18"/>
      <c r="K255" s="18"/>
      <c r="L255" s="11"/>
      <c r="M255" s="18"/>
      <c r="N255" s="18"/>
      <c r="O255" s="11"/>
      <c r="P255" s="11"/>
      <c r="Q255" s="11"/>
    </row>
    <row r="256" spans="1:17" ht="15" customHeight="1" x14ac:dyDescent="0.25">
      <c r="A256" s="11"/>
      <c r="B256" s="11"/>
      <c r="C256" s="11"/>
      <c r="D256" s="11"/>
      <c r="E256" s="11"/>
      <c r="F256" s="11"/>
      <c r="G256" s="11"/>
      <c r="H256" s="21"/>
      <c r="I256" s="11"/>
      <c r="J256" s="11"/>
      <c r="K256" s="11"/>
      <c r="L256" s="11"/>
      <c r="M256" s="11"/>
      <c r="N256" s="11"/>
      <c r="O256" s="11"/>
      <c r="P256" s="11"/>
      <c r="Q256" s="11"/>
    </row>
    <row r="257" spans="1:17" ht="15" customHeight="1" x14ac:dyDescent="0.25">
      <c r="A257" s="11"/>
      <c r="B257" s="11"/>
      <c r="C257" s="11"/>
      <c r="D257" s="11"/>
      <c r="E257" s="11"/>
      <c r="F257" s="11"/>
      <c r="G257" s="11"/>
      <c r="H257" s="21"/>
      <c r="I257" s="11"/>
      <c r="J257" s="11"/>
      <c r="K257" s="11"/>
      <c r="L257" s="11"/>
      <c r="M257" s="11"/>
      <c r="N257" s="11"/>
      <c r="O257" s="11"/>
      <c r="P257" s="11"/>
      <c r="Q257" s="11"/>
    </row>
    <row r="258" spans="1:17" ht="15" customHeight="1" x14ac:dyDescent="0.25">
      <c r="A258" s="11"/>
      <c r="B258" s="11"/>
      <c r="C258" s="11"/>
      <c r="D258" s="11"/>
      <c r="E258" s="11"/>
      <c r="F258" s="11"/>
      <c r="G258" s="11"/>
      <c r="H258" s="11"/>
      <c r="I258" s="11"/>
      <c r="J258" s="11"/>
      <c r="K258" s="11"/>
      <c r="L258" s="11"/>
      <c r="M258" s="11"/>
      <c r="N258" s="11"/>
      <c r="O258" s="11"/>
      <c r="P258" s="11"/>
      <c r="Q258" s="11"/>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4140625" defaultRowHeight="15" customHeight="1" x14ac:dyDescent="0.25"/>
  <cols>
    <col min="1" max="1" width="8.88671875" customWidth="1"/>
    <col min="2" max="2" width="10" bestFit="1" customWidth="1"/>
    <col min="3" max="3" width="19.6640625" customWidth="1"/>
    <col min="4" max="4" width="11.6640625" customWidth="1"/>
    <col min="5" max="5" width="39.5546875" customWidth="1"/>
    <col min="6" max="6" width="32.6640625" customWidth="1"/>
    <col min="7" max="7" width="24.88671875" bestFit="1" customWidth="1"/>
    <col min="8" max="8" width="16.88671875" bestFit="1" customWidth="1"/>
    <col min="9" max="10" width="14.6640625" customWidth="1"/>
    <col min="11" max="11" width="13.6640625" customWidth="1"/>
    <col min="12" max="15" width="14.6640625" customWidth="1"/>
  </cols>
  <sheetData>
    <row r="1" spans="1:17" ht="15" customHeight="1" x14ac:dyDescent="0.25">
      <c r="A1" s="11"/>
      <c r="B1" s="11"/>
      <c r="C1" s="11"/>
      <c r="D1" s="11"/>
      <c r="E1" s="11"/>
      <c r="F1" s="11"/>
      <c r="G1" s="11"/>
      <c r="H1" s="11"/>
      <c r="I1" s="12"/>
      <c r="J1" s="12"/>
      <c r="K1" s="12"/>
      <c r="L1" s="12"/>
      <c r="M1" s="11"/>
      <c r="N1" s="12"/>
      <c r="O1" s="11"/>
      <c r="P1" s="11"/>
      <c r="Q1" s="11"/>
    </row>
    <row r="2" spans="1:17" ht="15" customHeight="1" x14ac:dyDescent="0.25">
      <c r="A2" s="13"/>
      <c r="B2" s="11"/>
      <c r="C2" s="13"/>
      <c r="D2" s="11"/>
      <c r="E2" s="11"/>
      <c r="F2" s="11"/>
      <c r="G2" s="11"/>
      <c r="H2" s="11"/>
      <c r="I2" s="11"/>
      <c r="J2" s="11"/>
      <c r="K2" s="11"/>
      <c r="L2" s="11"/>
      <c r="M2" s="11"/>
      <c r="N2" s="11"/>
      <c r="O2" s="11"/>
      <c r="P2" s="11"/>
      <c r="Q2" s="11"/>
    </row>
    <row r="3" spans="1:17" ht="15" customHeight="1" x14ac:dyDescent="0.25">
      <c r="A3" s="11"/>
      <c r="B3" s="11"/>
      <c r="C3" s="11"/>
      <c r="D3" s="11"/>
      <c r="E3" s="11"/>
      <c r="F3" s="11"/>
      <c r="G3" s="11"/>
      <c r="H3" s="11"/>
      <c r="I3" s="11"/>
      <c r="J3" s="11"/>
      <c r="K3" s="11"/>
      <c r="L3" s="11"/>
      <c r="M3" s="11"/>
      <c r="N3" s="11"/>
      <c r="O3" s="11"/>
      <c r="P3" s="11"/>
      <c r="Q3" s="11"/>
    </row>
    <row r="4" spans="1:17" ht="15" customHeight="1" x14ac:dyDescent="0.25">
      <c r="A4" s="11"/>
      <c r="B4" s="13"/>
      <c r="C4" s="10"/>
      <c r="D4" s="11"/>
      <c r="E4" s="22"/>
      <c r="F4" s="11"/>
      <c r="G4" s="11"/>
      <c r="H4" s="11"/>
      <c r="I4" s="11"/>
      <c r="J4" s="11"/>
      <c r="K4" s="11"/>
      <c r="L4" s="11"/>
      <c r="M4" s="11"/>
      <c r="N4" s="11"/>
      <c r="O4" s="11"/>
      <c r="P4" s="11"/>
      <c r="Q4" s="11"/>
    </row>
    <row r="5" spans="1:17" ht="15" customHeight="1" x14ac:dyDescent="0.25">
      <c r="A5" s="11"/>
      <c r="B5" s="11"/>
      <c r="C5" s="9"/>
      <c r="D5" s="11"/>
      <c r="E5" s="11"/>
      <c r="F5" s="11"/>
      <c r="G5" s="11"/>
      <c r="H5" s="11"/>
      <c r="I5" s="11"/>
      <c r="J5" s="11"/>
      <c r="K5" s="11"/>
      <c r="L5" s="11"/>
      <c r="M5" s="11"/>
      <c r="N5" s="11"/>
      <c r="O5" s="11"/>
      <c r="P5" s="11"/>
      <c r="Q5" s="11"/>
    </row>
    <row r="6" spans="1:17" ht="15" customHeight="1" x14ac:dyDescent="0.25">
      <c r="A6" s="11"/>
      <c r="B6" s="11"/>
      <c r="C6" s="11"/>
      <c r="D6" s="11"/>
      <c r="E6" s="11"/>
      <c r="F6" s="14"/>
      <c r="G6" s="15"/>
      <c r="H6" s="11"/>
      <c r="I6" s="16"/>
      <c r="J6" s="16"/>
      <c r="K6" s="16"/>
      <c r="L6" s="11"/>
      <c r="M6" s="11"/>
      <c r="N6" s="16"/>
      <c r="O6" s="11"/>
      <c r="P6" s="11"/>
      <c r="Q6" s="11"/>
    </row>
    <row r="7" spans="1:17" ht="15" customHeight="1" x14ac:dyDescent="0.25">
      <c r="A7" s="11"/>
      <c r="B7" s="11"/>
      <c r="C7" s="11"/>
      <c r="D7" s="11"/>
      <c r="E7" s="11"/>
      <c r="F7" s="14"/>
      <c r="G7" s="11"/>
      <c r="H7" s="11"/>
      <c r="I7" s="16"/>
      <c r="J7" s="16"/>
      <c r="K7" s="16"/>
      <c r="L7" s="11"/>
      <c r="M7" s="16"/>
      <c r="N7" s="11"/>
      <c r="O7" s="16"/>
      <c r="P7" s="11"/>
      <c r="Q7" s="11"/>
    </row>
    <row r="8" spans="1:17" ht="15" customHeight="1" x14ac:dyDescent="0.25">
      <c r="A8" s="11"/>
      <c r="B8" s="11"/>
      <c r="C8" s="11"/>
      <c r="D8" s="11"/>
      <c r="E8" s="11"/>
      <c r="F8" s="14"/>
      <c r="G8" s="15"/>
      <c r="H8" s="11"/>
      <c r="I8" s="16"/>
      <c r="J8" s="16"/>
      <c r="K8" s="16"/>
      <c r="L8" s="11"/>
      <c r="M8" s="11"/>
      <c r="N8" s="16"/>
      <c r="O8" s="11"/>
      <c r="P8" s="11"/>
      <c r="Q8" s="11"/>
    </row>
    <row r="9" spans="1:17" ht="15" customHeight="1" x14ac:dyDescent="0.25">
      <c r="A9" s="11"/>
      <c r="B9" s="11"/>
      <c r="C9" s="11"/>
      <c r="D9" s="11"/>
      <c r="E9" s="11"/>
      <c r="F9" s="14"/>
      <c r="G9" s="11"/>
      <c r="H9" s="11"/>
      <c r="I9" s="16"/>
      <c r="J9" s="16"/>
      <c r="K9" s="16"/>
      <c r="L9" s="11"/>
      <c r="M9" s="16"/>
      <c r="N9" s="11"/>
      <c r="O9" s="16"/>
      <c r="P9" s="11"/>
      <c r="Q9" s="11"/>
    </row>
    <row r="10" spans="1:17" ht="15" customHeight="1" x14ac:dyDescent="0.25">
      <c r="A10" s="11"/>
      <c r="B10" s="11"/>
      <c r="C10" s="11"/>
      <c r="D10" s="11"/>
      <c r="E10" s="11"/>
      <c r="F10" s="14"/>
      <c r="G10" s="15"/>
      <c r="H10" s="11"/>
      <c r="I10" s="16"/>
      <c r="J10" s="16"/>
      <c r="K10" s="16"/>
      <c r="L10" s="11"/>
      <c r="M10" s="11"/>
      <c r="N10" s="16"/>
      <c r="O10" s="11"/>
      <c r="P10" s="11"/>
      <c r="Q10" s="11"/>
    </row>
    <row r="11" spans="1:17" ht="15" customHeight="1" x14ac:dyDescent="0.25">
      <c r="A11" s="11"/>
      <c r="B11" s="11"/>
      <c r="C11" s="11"/>
      <c r="D11" s="11"/>
      <c r="E11" s="11"/>
      <c r="F11" s="14"/>
      <c r="G11" s="11"/>
      <c r="H11" s="11"/>
      <c r="I11" s="16"/>
      <c r="J11" s="16"/>
      <c r="K11" s="16"/>
      <c r="L11" s="11"/>
      <c r="M11" s="16"/>
      <c r="N11" s="11"/>
      <c r="O11" s="16"/>
      <c r="P11" s="11"/>
      <c r="Q11" s="11"/>
    </row>
    <row r="12" spans="1:17" ht="15" customHeight="1" x14ac:dyDescent="0.25">
      <c r="A12" s="11"/>
      <c r="B12" s="11"/>
      <c r="C12" s="11"/>
      <c r="D12" s="11"/>
      <c r="E12" s="11"/>
      <c r="F12" s="14"/>
      <c r="G12" s="15"/>
      <c r="H12" s="11"/>
      <c r="I12" s="16"/>
      <c r="J12" s="16"/>
      <c r="K12" s="16"/>
      <c r="L12" s="11"/>
      <c r="M12" s="11"/>
      <c r="N12" s="16"/>
      <c r="O12" s="11"/>
      <c r="P12" s="11"/>
      <c r="Q12" s="11"/>
    </row>
    <row r="13" spans="1:17" ht="15" customHeight="1" x14ac:dyDescent="0.25">
      <c r="A13" s="11"/>
      <c r="B13" s="11"/>
      <c r="C13" s="11"/>
      <c r="D13" s="11"/>
      <c r="E13" s="11"/>
      <c r="F13" s="14"/>
      <c r="G13" s="11"/>
      <c r="H13" s="11"/>
      <c r="I13" s="16"/>
      <c r="J13" s="16"/>
      <c r="K13" s="16"/>
      <c r="L13" s="11"/>
      <c r="M13" s="16"/>
      <c r="N13" s="11"/>
      <c r="O13" s="16"/>
      <c r="P13" s="11"/>
      <c r="Q13" s="11"/>
    </row>
    <row r="14" spans="1:17" ht="15" customHeight="1" x14ac:dyDescent="0.25">
      <c r="A14" s="11"/>
      <c r="B14" s="11"/>
      <c r="C14" s="11"/>
      <c r="D14" s="11"/>
      <c r="E14" s="11"/>
      <c r="F14" s="14"/>
      <c r="G14" s="15"/>
      <c r="H14" s="11"/>
      <c r="I14" s="16"/>
      <c r="J14" s="16"/>
      <c r="K14" s="16"/>
      <c r="L14" s="11"/>
      <c r="M14" s="11"/>
      <c r="N14" s="16"/>
      <c r="O14" s="11"/>
      <c r="P14" s="11"/>
      <c r="Q14" s="11"/>
    </row>
    <row r="15" spans="1:17" ht="15" customHeight="1" x14ac:dyDescent="0.25">
      <c r="A15" s="11"/>
      <c r="B15" s="11"/>
      <c r="C15" s="11"/>
      <c r="D15" s="11"/>
      <c r="E15" s="11"/>
      <c r="F15" s="14"/>
      <c r="G15" s="11"/>
      <c r="H15" s="11"/>
      <c r="I15" s="16"/>
      <c r="J15" s="16"/>
      <c r="K15" s="16"/>
      <c r="L15" s="11"/>
      <c r="M15" s="16"/>
      <c r="N15" s="11"/>
      <c r="O15" s="16"/>
      <c r="P15" s="11"/>
      <c r="Q15" s="11"/>
    </row>
    <row r="16" spans="1:17" ht="15" customHeight="1" x14ac:dyDescent="0.25">
      <c r="A16" s="11"/>
      <c r="B16" s="11"/>
      <c r="C16" s="11"/>
      <c r="D16" s="11"/>
      <c r="E16" s="11"/>
      <c r="F16" s="14"/>
      <c r="G16" s="15"/>
      <c r="H16" s="11"/>
      <c r="I16" s="16"/>
      <c r="J16" s="16"/>
      <c r="K16" s="16"/>
      <c r="L16" s="11"/>
      <c r="M16" s="11"/>
      <c r="N16" s="16"/>
      <c r="O16" s="11"/>
      <c r="P16" s="11"/>
      <c r="Q16" s="11"/>
    </row>
    <row r="17" spans="1:17" ht="15" customHeight="1" x14ac:dyDescent="0.25">
      <c r="A17" s="11"/>
      <c r="B17" s="11"/>
      <c r="C17" s="11"/>
      <c r="D17" s="11"/>
      <c r="E17" s="11"/>
      <c r="F17" s="14"/>
      <c r="G17" s="11"/>
      <c r="H17" s="11"/>
      <c r="I17" s="16"/>
      <c r="J17" s="16"/>
      <c r="K17" s="16"/>
      <c r="L17" s="11"/>
      <c r="M17" s="16"/>
      <c r="N17" s="11"/>
      <c r="O17" s="16"/>
      <c r="P17" s="11"/>
      <c r="Q17" s="11"/>
    </row>
    <row r="18" spans="1:17" ht="15" customHeight="1" x14ac:dyDescent="0.25">
      <c r="A18" s="11"/>
      <c r="B18" s="11"/>
      <c r="C18" s="11"/>
      <c r="D18" s="11"/>
      <c r="E18" s="11"/>
      <c r="F18" s="14"/>
      <c r="G18" s="15"/>
      <c r="H18" s="11"/>
      <c r="I18" s="16"/>
      <c r="J18" s="16"/>
      <c r="K18" s="16"/>
      <c r="L18" s="11"/>
      <c r="M18" s="11"/>
      <c r="N18" s="16"/>
      <c r="O18" s="11"/>
      <c r="P18" s="11"/>
      <c r="Q18" s="11"/>
    </row>
    <row r="19" spans="1:17" ht="15" customHeight="1" x14ac:dyDescent="0.25">
      <c r="A19" s="11"/>
      <c r="B19" s="11"/>
      <c r="C19" s="11"/>
      <c r="D19" s="11"/>
      <c r="E19" s="11"/>
      <c r="F19" s="14"/>
      <c r="G19" s="11"/>
      <c r="H19" s="11"/>
      <c r="I19" s="16"/>
      <c r="J19" s="16"/>
      <c r="K19" s="16"/>
      <c r="L19" s="11"/>
      <c r="M19" s="16"/>
      <c r="N19" s="11"/>
      <c r="O19" s="16"/>
      <c r="P19" s="11"/>
      <c r="Q19" s="11"/>
    </row>
    <row r="20" spans="1:17" ht="15" customHeight="1" x14ac:dyDescent="0.25">
      <c r="A20" s="11"/>
      <c r="B20" s="11"/>
      <c r="C20" s="11"/>
      <c r="D20" s="11"/>
      <c r="E20" s="11"/>
      <c r="F20" s="14"/>
      <c r="G20" s="15"/>
      <c r="H20" s="11"/>
      <c r="I20" s="16"/>
      <c r="J20" s="16"/>
      <c r="K20" s="16"/>
      <c r="L20" s="11"/>
      <c r="M20" s="11"/>
      <c r="N20" s="16"/>
      <c r="O20" s="11"/>
      <c r="P20" s="11"/>
      <c r="Q20" s="11"/>
    </row>
    <row r="21" spans="1:17" ht="15" customHeight="1" x14ac:dyDescent="0.25">
      <c r="A21" s="11"/>
      <c r="B21" s="11"/>
      <c r="C21" s="11"/>
      <c r="D21" s="11"/>
      <c r="E21" s="11"/>
      <c r="F21" s="14"/>
      <c r="G21" s="11"/>
      <c r="H21" s="11"/>
      <c r="I21" s="16"/>
      <c r="J21" s="16"/>
      <c r="K21" s="16"/>
      <c r="L21" s="11"/>
      <c r="M21" s="16"/>
      <c r="N21" s="11"/>
      <c r="O21" s="16"/>
      <c r="P21" s="11"/>
      <c r="Q21" s="11"/>
    </row>
    <row r="22" spans="1:17" ht="15" customHeight="1" x14ac:dyDescent="0.25">
      <c r="A22" s="11"/>
      <c r="B22" s="11"/>
      <c r="C22" s="11"/>
      <c r="D22" s="11"/>
      <c r="E22" s="11"/>
      <c r="F22" s="14"/>
      <c r="G22" s="15"/>
      <c r="H22" s="11"/>
      <c r="I22" s="16"/>
      <c r="J22" s="16"/>
      <c r="K22" s="16"/>
      <c r="L22" s="11"/>
      <c r="M22" s="11"/>
      <c r="N22" s="16"/>
      <c r="O22" s="11"/>
      <c r="P22" s="11"/>
      <c r="Q22" s="11"/>
    </row>
    <row r="23" spans="1:17" ht="15" customHeight="1" x14ac:dyDescent="0.25">
      <c r="A23" s="11"/>
      <c r="B23" s="11"/>
      <c r="C23" s="11"/>
      <c r="D23" s="11"/>
      <c r="E23" s="11"/>
      <c r="F23" s="14"/>
      <c r="G23" s="11"/>
      <c r="H23" s="11"/>
      <c r="I23" s="16"/>
      <c r="J23" s="16"/>
      <c r="K23" s="16"/>
      <c r="L23" s="11"/>
      <c r="M23" s="16"/>
      <c r="N23" s="11"/>
      <c r="O23" s="16"/>
      <c r="P23" s="11"/>
      <c r="Q23" s="11"/>
    </row>
    <row r="24" spans="1:17" ht="15" customHeight="1" x14ac:dyDescent="0.25">
      <c r="A24" s="11"/>
      <c r="B24" s="11"/>
      <c r="C24" s="11"/>
      <c r="D24" s="11"/>
      <c r="E24" s="11"/>
      <c r="F24" s="14"/>
      <c r="G24" s="15"/>
      <c r="H24" s="11"/>
      <c r="I24" s="16"/>
      <c r="J24" s="16"/>
      <c r="K24" s="16"/>
      <c r="L24" s="11"/>
      <c r="M24" s="11"/>
      <c r="N24" s="16"/>
      <c r="O24" s="11"/>
      <c r="P24" s="11"/>
      <c r="Q24" s="11"/>
    </row>
    <row r="25" spans="1:17" ht="15" customHeight="1" x14ac:dyDescent="0.25">
      <c r="A25" s="11"/>
      <c r="B25" s="11"/>
      <c r="C25" s="11"/>
      <c r="D25" s="11"/>
      <c r="E25" s="11"/>
      <c r="F25" s="14"/>
      <c r="G25" s="11"/>
      <c r="H25" s="11"/>
      <c r="I25" s="16"/>
      <c r="J25" s="16"/>
      <c r="K25" s="16"/>
      <c r="L25" s="11"/>
      <c r="M25" s="16"/>
      <c r="N25" s="11"/>
      <c r="O25" s="16"/>
      <c r="P25" s="11"/>
      <c r="Q25" s="11"/>
    </row>
    <row r="26" spans="1:17" ht="15" customHeight="1" x14ac:dyDescent="0.25">
      <c r="A26" s="11"/>
      <c r="B26" s="11"/>
      <c r="C26" s="11"/>
      <c r="D26" s="11"/>
      <c r="E26" s="11"/>
      <c r="F26" s="14"/>
      <c r="G26" s="15"/>
      <c r="H26" s="11"/>
      <c r="I26" s="16"/>
      <c r="J26" s="16"/>
      <c r="K26" s="16"/>
      <c r="L26" s="11"/>
      <c r="M26" s="11"/>
      <c r="N26" s="16"/>
      <c r="O26" s="11"/>
      <c r="P26" s="11"/>
      <c r="Q26" s="11"/>
    </row>
    <row r="27" spans="1:17" ht="15" customHeight="1" x14ac:dyDescent="0.25">
      <c r="A27" s="11"/>
      <c r="B27" s="11"/>
      <c r="C27" s="11"/>
      <c r="D27" s="11"/>
      <c r="E27" s="11"/>
      <c r="F27" s="14"/>
      <c r="G27" s="11"/>
      <c r="H27" s="11"/>
      <c r="I27" s="16"/>
      <c r="J27" s="16"/>
      <c r="K27" s="16"/>
      <c r="L27" s="11"/>
      <c r="M27" s="16"/>
      <c r="N27" s="11"/>
      <c r="O27" s="16"/>
      <c r="P27" s="11"/>
      <c r="Q27" s="11"/>
    </row>
    <row r="28" spans="1:17" ht="15" customHeight="1" x14ac:dyDescent="0.25">
      <c r="A28" s="11"/>
      <c r="B28" s="11"/>
      <c r="C28" s="11"/>
      <c r="D28" s="11"/>
      <c r="E28" s="11"/>
      <c r="F28" s="14"/>
      <c r="G28" s="15"/>
      <c r="H28" s="11"/>
      <c r="I28" s="16"/>
      <c r="J28" s="16"/>
      <c r="K28" s="16"/>
      <c r="L28" s="11"/>
      <c r="M28" s="11"/>
      <c r="N28" s="16"/>
      <c r="O28" s="11"/>
      <c r="P28" s="11"/>
      <c r="Q28" s="11"/>
    </row>
    <row r="29" spans="1:17" ht="15" customHeight="1" x14ac:dyDescent="0.25">
      <c r="A29" s="11"/>
      <c r="B29" s="11"/>
      <c r="C29" s="11"/>
      <c r="D29" s="11"/>
      <c r="E29" s="11"/>
      <c r="F29" s="14"/>
      <c r="G29" s="11"/>
      <c r="H29" s="11"/>
      <c r="I29" s="16"/>
      <c r="J29" s="16"/>
      <c r="K29" s="16"/>
      <c r="L29" s="11"/>
      <c r="M29" s="16"/>
      <c r="N29" s="11"/>
      <c r="O29" s="16"/>
      <c r="P29" s="11"/>
      <c r="Q29" s="11"/>
    </row>
    <row r="30" spans="1:17" ht="15" customHeight="1" x14ac:dyDescent="0.25">
      <c r="A30" s="11"/>
      <c r="B30" s="11"/>
      <c r="C30" s="11"/>
      <c r="D30" s="11"/>
      <c r="E30" s="11"/>
      <c r="F30" s="14"/>
      <c r="G30" s="15"/>
      <c r="H30" s="11"/>
      <c r="I30" s="16"/>
      <c r="J30" s="16"/>
      <c r="K30" s="16"/>
      <c r="L30" s="11"/>
      <c r="M30" s="11"/>
      <c r="N30" s="16"/>
      <c r="O30" s="11"/>
      <c r="P30" s="11"/>
      <c r="Q30" s="11"/>
    </row>
    <row r="31" spans="1:17" ht="15" customHeight="1" x14ac:dyDescent="0.25">
      <c r="A31" s="11"/>
      <c r="B31" s="11"/>
      <c r="C31" s="11"/>
      <c r="D31" s="11"/>
      <c r="E31" s="11"/>
      <c r="F31" s="14"/>
      <c r="G31" s="11"/>
      <c r="H31" s="11"/>
      <c r="I31" s="16"/>
      <c r="J31" s="16"/>
      <c r="K31" s="16"/>
      <c r="L31" s="11"/>
      <c r="M31" s="16"/>
      <c r="N31" s="11"/>
      <c r="O31" s="16"/>
      <c r="P31" s="11"/>
      <c r="Q31" s="11"/>
    </row>
    <row r="32" spans="1:17" ht="15" customHeight="1" x14ac:dyDescent="0.25">
      <c r="A32" s="11"/>
      <c r="B32" s="11"/>
      <c r="C32" s="11"/>
      <c r="D32" s="11"/>
      <c r="E32" s="11"/>
      <c r="F32" s="14"/>
      <c r="G32" s="15"/>
      <c r="H32" s="11"/>
      <c r="I32" s="16"/>
      <c r="J32" s="16"/>
      <c r="K32" s="16"/>
      <c r="L32" s="11"/>
      <c r="M32" s="11"/>
      <c r="N32" s="16"/>
      <c r="O32" s="11"/>
      <c r="P32" s="11"/>
      <c r="Q32" s="11"/>
    </row>
    <row r="33" spans="1:17" ht="15" customHeight="1" x14ac:dyDescent="0.25">
      <c r="A33" s="11"/>
      <c r="B33" s="11"/>
      <c r="C33" s="11"/>
      <c r="D33" s="11"/>
      <c r="E33" s="11"/>
      <c r="F33" s="14"/>
      <c r="G33" s="11"/>
      <c r="H33" s="11"/>
      <c r="I33" s="16"/>
      <c r="J33" s="16"/>
      <c r="K33" s="16"/>
      <c r="L33" s="11"/>
      <c r="M33" s="16"/>
      <c r="N33" s="11"/>
      <c r="O33" s="16"/>
      <c r="P33" s="11"/>
      <c r="Q33" s="11"/>
    </row>
    <row r="34" spans="1:17" ht="15" customHeight="1" x14ac:dyDescent="0.25">
      <c r="A34" s="11"/>
      <c r="B34" s="11"/>
      <c r="C34" s="11"/>
      <c r="D34" s="11"/>
      <c r="E34" s="11"/>
      <c r="F34" s="14"/>
      <c r="G34" s="15"/>
      <c r="H34" s="11"/>
      <c r="I34" s="16"/>
      <c r="J34" s="16"/>
      <c r="K34" s="16"/>
      <c r="L34" s="11"/>
      <c r="M34" s="11"/>
      <c r="N34" s="16"/>
      <c r="O34" s="11"/>
      <c r="P34" s="11"/>
      <c r="Q34" s="11"/>
    </row>
    <row r="35" spans="1:17" ht="15" customHeight="1" x14ac:dyDescent="0.25">
      <c r="A35" s="11"/>
      <c r="B35" s="11"/>
      <c r="C35" s="11"/>
      <c r="D35" s="11"/>
      <c r="E35" s="11"/>
      <c r="F35" s="14"/>
      <c r="G35" s="11"/>
      <c r="H35" s="11"/>
      <c r="I35" s="16"/>
      <c r="J35" s="16"/>
      <c r="K35" s="16"/>
      <c r="L35" s="11"/>
      <c r="M35" s="16"/>
      <c r="N35" s="11"/>
      <c r="O35" s="16"/>
      <c r="P35" s="11"/>
      <c r="Q35" s="11"/>
    </row>
    <row r="36" spans="1:17" ht="15" customHeight="1" x14ac:dyDescent="0.25">
      <c r="A36" s="11"/>
      <c r="B36" s="11"/>
      <c r="C36" s="11"/>
      <c r="D36" s="11"/>
      <c r="E36" s="11"/>
      <c r="F36" s="14"/>
      <c r="G36" s="15"/>
      <c r="H36" s="11"/>
      <c r="I36" s="16"/>
      <c r="J36" s="16"/>
      <c r="K36" s="16"/>
      <c r="L36" s="11"/>
      <c r="M36" s="11"/>
      <c r="N36" s="16"/>
      <c r="O36" s="11"/>
      <c r="P36" s="11"/>
      <c r="Q36" s="11"/>
    </row>
    <row r="37" spans="1:17" ht="15" customHeight="1" x14ac:dyDescent="0.25">
      <c r="A37" s="11"/>
      <c r="B37" s="11"/>
      <c r="C37" s="11"/>
      <c r="D37" s="11"/>
      <c r="E37" s="11"/>
      <c r="F37" s="14"/>
      <c r="G37" s="11"/>
      <c r="H37" s="11"/>
      <c r="I37" s="16"/>
      <c r="J37" s="16"/>
      <c r="K37" s="16"/>
      <c r="L37" s="11"/>
      <c r="M37" s="16"/>
      <c r="N37" s="11"/>
      <c r="O37" s="16"/>
      <c r="P37" s="11"/>
      <c r="Q37" s="11"/>
    </row>
    <row r="38" spans="1:17" ht="15" customHeight="1" x14ac:dyDescent="0.25">
      <c r="A38" s="11"/>
      <c r="B38" s="11"/>
      <c r="C38" s="11"/>
      <c r="D38" s="11"/>
      <c r="E38" s="11"/>
      <c r="F38" s="14"/>
      <c r="G38" s="15"/>
      <c r="H38" s="11"/>
      <c r="I38" s="16"/>
      <c r="J38" s="16"/>
      <c r="K38" s="16"/>
      <c r="L38" s="11"/>
      <c r="M38" s="11"/>
      <c r="N38" s="16"/>
      <c r="O38" s="11"/>
      <c r="P38" s="11"/>
      <c r="Q38" s="11"/>
    </row>
    <row r="39" spans="1:17" ht="15" customHeight="1" x14ac:dyDescent="0.25">
      <c r="A39" s="11"/>
      <c r="B39" s="11"/>
      <c r="C39" s="11"/>
      <c r="D39" s="11"/>
      <c r="E39" s="11"/>
      <c r="F39" s="14"/>
      <c r="G39" s="11"/>
      <c r="H39" s="11"/>
      <c r="I39" s="16"/>
      <c r="J39" s="16"/>
      <c r="K39" s="16"/>
      <c r="L39" s="11"/>
      <c r="M39" s="16"/>
      <c r="N39" s="11"/>
      <c r="O39" s="16"/>
      <c r="P39" s="11"/>
      <c r="Q39" s="11"/>
    </row>
    <row r="40" spans="1:17" ht="15" customHeight="1" x14ac:dyDescent="0.25">
      <c r="A40" s="11"/>
      <c r="B40" s="11"/>
      <c r="C40" s="11"/>
      <c r="D40" s="11"/>
      <c r="E40" s="11"/>
      <c r="F40" s="14"/>
      <c r="G40" s="15"/>
      <c r="H40" s="11"/>
      <c r="I40" s="16"/>
      <c r="J40" s="16"/>
      <c r="K40" s="16"/>
      <c r="L40" s="11"/>
      <c r="M40" s="11"/>
      <c r="N40" s="16"/>
      <c r="O40" s="11"/>
      <c r="P40" s="11"/>
      <c r="Q40" s="11"/>
    </row>
    <row r="41" spans="1:17" ht="15" customHeight="1" x14ac:dyDescent="0.25">
      <c r="A41" s="11"/>
      <c r="B41" s="11"/>
      <c r="C41" s="11"/>
      <c r="D41" s="11"/>
      <c r="E41" s="11"/>
      <c r="F41" s="14"/>
      <c r="G41" s="11"/>
      <c r="H41" s="11"/>
      <c r="I41" s="16"/>
      <c r="J41" s="16"/>
      <c r="K41" s="16"/>
      <c r="L41" s="11"/>
      <c r="M41" s="16"/>
      <c r="N41" s="11"/>
      <c r="O41" s="16"/>
      <c r="P41" s="11"/>
      <c r="Q41" s="11"/>
    </row>
    <row r="42" spans="1:17" ht="15" customHeight="1" x14ac:dyDescent="0.25">
      <c r="A42" s="11"/>
      <c r="B42" s="11"/>
      <c r="C42" s="11"/>
      <c r="D42" s="11"/>
      <c r="E42" s="11"/>
      <c r="F42" s="14"/>
      <c r="G42" s="15"/>
      <c r="H42" s="11"/>
      <c r="I42" s="16"/>
      <c r="J42" s="16"/>
      <c r="K42" s="16"/>
      <c r="L42" s="11"/>
      <c r="M42" s="11"/>
      <c r="N42" s="16"/>
      <c r="O42" s="11"/>
      <c r="P42" s="11"/>
      <c r="Q42" s="11"/>
    </row>
    <row r="43" spans="1:17" ht="15" customHeight="1" x14ac:dyDescent="0.25">
      <c r="A43" s="11"/>
      <c r="B43" s="11"/>
      <c r="C43" s="11"/>
      <c r="D43" s="11"/>
      <c r="E43" s="11"/>
      <c r="F43" s="14"/>
      <c r="G43" s="11"/>
      <c r="H43" s="11"/>
      <c r="I43" s="16"/>
      <c r="J43" s="16"/>
      <c r="K43" s="16"/>
      <c r="L43" s="11"/>
      <c r="M43" s="16"/>
      <c r="N43" s="11"/>
      <c r="O43" s="16"/>
      <c r="P43" s="11"/>
      <c r="Q43" s="11"/>
    </row>
    <row r="44" spans="1:17" ht="15" customHeight="1" x14ac:dyDescent="0.25">
      <c r="A44" s="11"/>
      <c r="B44" s="11"/>
      <c r="C44" s="11"/>
      <c r="D44" s="11"/>
      <c r="E44" s="11"/>
      <c r="F44" s="14"/>
      <c r="G44" s="15"/>
      <c r="H44" s="11"/>
      <c r="I44" s="16"/>
      <c r="J44" s="16"/>
      <c r="K44" s="16"/>
      <c r="L44" s="11"/>
      <c r="M44" s="11"/>
      <c r="N44" s="16"/>
      <c r="O44" s="11"/>
      <c r="P44" s="11"/>
      <c r="Q44" s="11"/>
    </row>
    <row r="45" spans="1:17" ht="15" customHeight="1" x14ac:dyDescent="0.25">
      <c r="A45" s="11"/>
      <c r="B45" s="11"/>
      <c r="C45" s="11"/>
      <c r="D45" s="11"/>
      <c r="E45" s="11"/>
      <c r="F45" s="14"/>
      <c r="G45" s="11"/>
      <c r="H45" s="11"/>
      <c r="I45" s="16"/>
      <c r="J45" s="16"/>
      <c r="K45" s="16"/>
      <c r="L45" s="11"/>
      <c r="M45" s="16"/>
      <c r="N45" s="11"/>
      <c r="O45" s="16"/>
      <c r="P45" s="11"/>
      <c r="Q45" s="11"/>
    </row>
    <row r="46" spans="1:17" ht="15" customHeight="1" x14ac:dyDescent="0.25">
      <c r="A46" s="11"/>
      <c r="B46" s="11"/>
      <c r="C46" s="11"/>
      <c r="D46" s="11"/>
      <c r="E46" s="11"/>
      <c r="F46" s="14"/>
      <c r="G46" s="15"/>
      <c r="H46" s="11"/>
      <c r="I46" s="16"/>
      <c r="J46" s="16"/>
      <c r="K46" s="16"/>
      <c r="L46" s="11"/>
      <c r="M46" s="11"/>
      <c r="N46" s="16"/>
      <c r="O46" s="11"/>
      <c r="P46" s="11"/>
      <c r="Q46" s="11"/>
    </row>
    <row r="47" spans="1:17" ht="15" customHeight="1" x14ac:dyDescent="0.25">
      <c r="A47" s="11"/>
      <c r="B47" s="11"/>
      <c r="C47" s="11"/>
      <c r="D47" s="11"/>
      <c r="E47" s="11"/>
      <c r="F47" s="14"/>
      <c r="G47" s="11"/>
      <c r="H47" s="11"/>
      <c r="I47" s="16"/>
      <c r="J47" s="16"/>
      <c r="K47" s="16"/>
      <c r="L47" s="11"/>
      <c r="M47" s="16"/>
      <c r="N47" s="11"/>
      <c r="O47" s="16"/>
      <c r="P47" s="11"/>
      <c r="Q47" s="11"/>
    </row>
    <row r="48" spans="1:17" ht="15" customHeight="1" x14ac:dyDescent="0.25">
      <c r="A48" s="11"/>
      <c r="B48" s="11"/>
      <c r="C48" s="11"/>
      <c r="D48" s="11"/>
      <c r="E48" s="11"/>
      <c r="F48" s="14"/>
      <c r="G48" s="15"/>
      <c r="H48" s="11"/>
      <c r="I48" s="16"/>
      <c r="J48" s="16"/>
      <c r="K48" s="16"/>
      <c r="L48" s="11"/>
      <c r="M48" s="11"/>
      <c r="N48" s="16"/>
      <c r="O48" s="11"/>
      <c r="P48" s="11"/>
      <c r="Q48" s="11"/>
    </row>
    <row r="49" spans="1:17" ht="15" customHeight="1" x14ac:dyDescent="0.25">
      <c r="A49" s="11"/>
      <c r="B49" s="11"/>
      <c r="C49" s="11"/>
      <c r="D49" s="11"/>
      <c r="E49" s="11"/>
      <c r="F49" s="14"/>
      <c r="G49" s="11"/>
      <c r="H49" s="11"/>
      <c r="I49" s="16"/>
      <c r="J49" s="16"/>
      <c r="K49" s="16"/>
      <c r="L49" s="11"/>
      <c r="M49" s="16"/>
      <c r="N49" s="11"/>
      <c r="O49" s="16"/>
      <c r="P49" s="11"/>
      <c r="Q49" s="11"/>
    </row>
    <row r="50" spans="1:17" ht="15" customHeight="1" x14ac:dyDescent="0.25">
      <c r="A50" s="11"/>
      <c r="B50" s="11"/>
      <c r="C50" s="11"/>
      <c r="D50" s="11"/>
      <c r="E50" s="11"/>
      <c r="F50" s="14"/>
      <c r="G50" s="15"/>
      <c r="H50" s="11"/>
      <c r="I50" s="16"/>
      <c r="J50" s="16"/>
      <c r="K50" s="16"/>
      <c r="L50" s="11"/>
      <c r="M50" s="11"/>
      <c r="N50" s="16"/>
      <c r="O50" s="11"/>
      <c r="P50" s="11"/>
      <c r="Q50" s="11"/>
    </row>
    <row r="51" spans="1:17" ht="15" customHeight="1" x14ac:dyDescent="0.25">
      <c r="A51" s="11"/>
      <c r="B51" s="11"/>
      <c r="C51" s="11"/>
      <c r="D51" s="11"/>
      <c r="E51" s="11"/>
      <c r="F51" s="14"/>
      <c r="G51" s="11"/>
      <c r="H51" s="11"/>
      <c r="I51" s="16"/>
      <c r="J51" s="16"/>
      <c r="K51" s="16"/>
      <c r="L51" s="11"/>
      <c r="M51" s="16"/>
      <c r="N51" s="11"/>
      <c r="O51" s="16"/>
      <c r="P51" s="11"/>
      <c r="Q51" s="11"/>
    </row>
    <row r="52" spans="1:17" ht="15" customHeight="1" x14ac:dyDescent="0.25">
      <c r="A52" s="11"/>
      <c r="B52" s="11"/>
      <c r="C52" s="11"/>
      <c r="D52" s="11"/>
      <c r="E52" s="11"/>
      <c r="F52" s="14"/>
      <c r="G52" s="15"/>
      <c r="H52" s="11"/>
      <c r="I52" s="16"/>
      <c r="J52" s="16"/>
      <c r="K52" s="16"/>
      <c r="L52" s="11"/>
      <c r="M52" s="11"/>
      <c r="N52" s="16"/>
      <c r="O52" s="11"/>
      <c r="P52" s="11"/>
      <c r="Q52" s="11"/>
    </row>
    <row r="53" spans="1:17" ht="15" customHeight="1" x14ac:dyDescent="0.25">
      <c r="A53" s="11"/>
      <c r="B53" s="11"/>
      <c r="C53" s="11"/>
      <c r="D53" s="11"/>
      <c r="E53" s="11"/>
      <c r="F53" s="14"/>
      <c r="G53" s="11"/>
      <c r="H53" s="11"/>
      <c r="I53" s="16"/>
      <c r="J53" s="16"/>
      <c r="K53" s="16"/>
      <c r="L53" s="11"/>
      <c r="M53" s="16"/>
      <c r="N53" s="11"/>
      <c r="O53" s="16"/>
      <c r="P53" s="11"/>
      <c r="Q53" s="11"/>
    </row>
    <row r="54" spans="1:17" ht="15" customHeight="1" x14ac:dyDescent="0.25">
      <c r="A54" s="11"/>
      <c r="B54" s="11"/>
      <c r="C54" s="11"/>
      <c r="D54" s="11"/>
      <c r="E54" s="11"/>
      <c r="F54" s="14"/>
      <c r="G54" s="15"/>
      <c r="H54" s="11"/>
      <c r="I54" s="16"/>
      <c r="J54" s="16"/>
      <c r="K54" s="16"/>
      <c r="L54" s="11"/>
      <c r="M54" s="11"/>
      <c r="N54" s="16"/>
      <c r="O54" s="11"/>
      <c r="P54" s="11"/>
      <c r="Q54" s="11"/>
    </row>
    <row r="55" spans="1:17" ht="15" customHeight="1" x14ac:dyDescent="0.25">
      <c r="A55" s="11"/>
      <c r="B55" s="11"/>
      <c r="C55" s="11"/>
      <c r="D55" s="11"/>
      <c r="E55" s="11"/>
      <c r="F55" s="14"/>
      <c r="G55" s="11"/>
      <c r="H55" s="11"/>
      <c r="I55" s="16"/>
      <c r="J55" s="16"/>
      <c r="K55" s="16"/>
      <c r="L55" s="11"/>
      <c r="M55" s="16"/>
      <c r="N55" s="11"/>
      <c r="O55" s="16"/>
      <c r="P55" s="11"/>
      <c r="Q55" s="11"/>
    </row>
    <row r="56" spans="1:17" ht="15" customHeight="1" x14ac:dyDescent="0.25">
      <c r="A56" s="11"/>
      <c r="B56" s="11"/>
      <c r="C56" s="11"/>
      <c r="D56" s="11"/>
      <c r="E56" s="11"/>
      <c r="F56" s="14"/>
      <c r="G56" s="15"/>
      <c r="H56" s="11"/>
      <c r="I56" s="16"/>
      <c r="J56" s="16"/>
      <c r="K56" s="16"/>
      <c r="L56" s="11"/>
      <c r="M56" s="11"/>
      <c r="N56" s="16"/>
      <c r="O56" s="11"/>
      <c r="P56" s="11"/>
      <c r="Q56" s="11"/>
    </row>
    <row r="57" spans="1:17" ht="15" customHeight="1" x14ac:dyDescent="0.25">
      <c r="A57" s="11"/>
      <c r="B57" s="11"/>
      <c r="C57" s="11"/>
      <c r="D57" s="11"/>
      <c r="E57" s="11"/>
      <c r="F57" s="14"/>
      <c r="G57" s="11"/>
      <c r="H57" s="11"/>
      <c r="I57" s="16"/>
      <c r="J57" s="16"/>
      <c r="K57" s="16"/>
      <c r="L57" s="11"/>
      <c r="M57" s="16"/>
      <c r="N57" s="11"/>
      <c r="O57" s="16"/>
      <c r="P57" s="11"/>
      <c r="Q57" s="11"/>
    </row>
    <row r="58" spans="1:17" ht="15" customHeight="1" x14ac:dyDescent="0.25">
      <c r="A58" s="11"/>
      <c r="B58" s="11"/>
      <c r="C58" s="11"/>
      <c r="D58" s="11"/>
      <c r="E58" s="11"/>
      <c r="F58" s="14"/>
      <c r="G58" s="15"/>
      <c r="H58" s="11"/>
      <c r="I58" s="16"/>
      <c r="J58" s="16"/>
      <c r="K58" s="16"/>
      <c r="L58" s="11"/>
      <c r="M58" s="11"/>
      <c r="N58" s="16"/>
      <c r="O58" s="11"/>
      <c r="P58" s="11"/>
      <c r="Q58" s="11"/>
    </row>
    <row r="59" spans="1:17" ht="15" customHeight="1" x14ac:dyDescent="0.25">
      <c r="A59" s="11"/>
      <c r="B59" s="11"/>
      <c r="C59" s="11"/>
      <c r="D59" s="11"/>
      <c r="E59" s="11"/>
      <c r="F59" s="14"/>
      <c r="G59" s="11"/>
      <c r="H59" s="11"/>
      <c r="I59" s="16"/>
      <c r="J59" s="16"/>
      <c r="K59" s="16"/>
      <c r="L59" s="11"/>
      <c r="M59" s="16"/>
      <c r="N59" s="11"/>
      <c r="O59" s="16"/>
      <c r="P59" s="11"/>
      <c r="Q59" s="11"/>
    </row>
    <row r="60" spans="1:17" ht="15" customHeight="1" x14ac:dyDescent="0.25">
      <c r="A60" s="11"/>
      <c r="B60" s="11"/>
      <c r="C60" s="11"/>
      <c r="D60" s="13"/>
      <c r="E60" s="13"/>
      <c r="F60" s="11"/>
      <c r="G60" s="11"/>
      <c r="H60" s="13"/>
      <c r="I60" s="17"/>
      <c r="J60" s="17"/>
      <c r="K60" s="17"/>
      <c r="L60" s="19"/>
      <c r="M60" s="11"/>
      <c r="N60" s="18"/>
      <c r="O60" s="11"/>
      <c r="P60" s="11"/>
      <c r="Q60" s="11"/>
    </row>
    <row r="61" spans="1:17" ht="15" customHeight="1" x14ac:dyDescent="0.25">
      <c r="A61" s="11"/>
      <c r="B61" s="11"/>
      <c r="C61" s="11"/>
      <c r="D61" s="11"/>
      <c r="E61" s="11"/>
      <c r="F61" s="11"/>
      <c r="G61" s="11"/>
      <c r="H61" s="11"/>
      <c r="I61" s="18"/>
      <c r="J61" s="18"/>
      <c r="K61" s="18"/>
      <c r="L61" s="11"/>
      <c r="M61" s="11"/>
      <c r="N61" s="18"/>
      <c r="O61" s="20"/>
      <c r="P61" s="11"/>
      <c r="Q61" s="11"/>
    </row>
    <row r="62" spans="1:17" ht="15" customHeight="1" x14ac:dyDescent="0.25">
      <c r="A62" s="11"/>
      <c r="B62" s="13"/>
      <c r="C62" s="11"/>
      <c r="D62" s="11"/>
      <c r="E62" s="13"/>
      <c r="F62" s="11"/>
      <c r="G62" s="11"/>
      <c r="H62" s="11"/>
      <c r="I62" s="11"/>
      <c r="J62" s="11"/>
      <c r="K62" s="11"/>
      <c r="L62" s="11"/>
      <c r="M62" s="11"/>
      <c r="N62" s="11"/>
      <c r="O62" s="11"/>
      <c r="P62" s="11"/>
      <c r="Q62" s="11"/>
    </row>
    <row r="63" spans="1:17" ht="15" customHeight="1" x14ac:dyDescent="0.25">
      <c r="A63" s="11"/>
      <c r="B63" s="11"/>
      <c r="C63" s="11"/>
      <c r="D63" s="11"/>
      <c r="E63" s="11"/>
      <c r="F63" s="11"/>
      <c r="G63" s="11"/>
      <c r="H63" s="11"/>
      <c r="I63" s="11"/>
      <c r="J63" s="11"/>
      <c r="K63" s="11"/>
      <c r="L63" s="11"/>
      <c r="M63" s="11"/>
      <c r="N63" s="11"/>
      <c r="O63" s="11"/>
      <c r="P63" s="11"/>
      <c r="Q63" s="11"/>
    </row>
    <row r="64" spans="1:17" ht="15" customHeight="1" x14ac:dyDescent="0.25">
      <c r="A64" s="11"/>
      <c r="B64" s="11"/>
      <c r="C64" s="11"/>
      <c r="D64" s="11"/>
      <c r="E64" s="11"/>
      <c r="F64" s="14"/>
      <c r="G64" s="15"/>
      <c r="H64" s="11"/>
      <c r="I64" s="16"/>
      <c r="J64" s="16"/>
      <c r="K64" s="16"/>
      <c r="L64" s="11"/>
      <c r="M64" s="11"/>
      <c r="N64" s="16"/>
      <c r="O64" s="11"/>
      <c r="P64" s="11"/>
      <c r="Q64" s="11"/>
    </row>
    <row r="65" spans="1:17" ht="15" customHeight="1" x14ac:dyDescent="0.25">
      <c r="A65" s="11"/>
      <c r="B65" s="11"/>
      <c r="C65" s="11"/>
      <c r="D65" s="11"/>
      <c r="E65" s="11"/>
      <c r="F65" s="14"/>
      <c r="G65" s="11"/>
      <c r="H65" s="11"/>
      <c r="I65" s="16"/>
      <c r="J65" s="16"/>
      <c r="K65" s="16"/>
      <c r="L65" s="11"/>
      <c r="M65" s="16"/>
      <c r="N65" s="11"/>
      <c r="O65" s="16"/>
      <c r="P65" s="11"/>
      <c r="Q65" s="11"/>
    </row>
    <row r="66" spans="1:17" ht="15" customHeight="1" x14ac:dyDescent="0.25">
      <c r="A66" s="11"/>
      <c r="B66" s="11"/>
      <c r="C66" s="11"/>
      <c r="D66" s="11"/>
      <c r="E66" s="11"/>
      <c r="F66" s="14"/>
      <c r="G66" s="15"/>
      <c r="H66" s="11"/>
      <c r="I66" s="16"/>
      <c r="J66" s="16"/>
      <c r="K66" s="16"/>
      <c r="L66" s="11"/>
      <c r="M66" s="11"/>
      <c r="N66" s="16"/>
      <c r="O66" s="11"/>
      <c r="P66" s="11"/>
      <c r="Q66" s="11"/>
    </row>
    <row r="67" spans="1:17" ht="15" customHeight="1" x14ac:dyDescent="0.25">
      <c r="A67" s="11"/>
      <c r="B67" s="11"/>
      <c r="C67" s="11"/>
      <c r="D67" s="11"/>
      <c r="E67" s="11"/>
      <c r="F67" s="14"/>
      <c r="G67" s="11"/>
      <c r="H67" s="11"/>
      <c r="I67" s="16"/>
      <c r="J67" s="16"/>
      <c r="K67" s="16"/>
      <c r="L67" s="11"/>
      <c r="M67" s="16"/>
      <c r="N67" s="11"/>
      <c r="O67" s="16"/>
      <c r="P67" s="11"/>
      <c r="Q67" s="11"/>
    </row>
    <row r="68" spans="1:17" ht="15" customHeight="1" x14ac:dyDescent="0.25">
      <c r="A68" s="11"/>
      <c r="B68" s="11"/>
      <c r="C68" s="11"/>
      <c r="D68" s="11"/>
      <c r="E68" s="11"/>
      <c r="F68" s="14"/>
      <c r="G68" s="15"/>
      <c r="H68" s="11"/>
      <c r="I68" s="16"/>
      <c r="J68" s="16"/>
      <c r="K68" s="16"/>
      <c r="L68" s="11"/>
      <c r="M68" s="11"/>
      <c r="N68" s="16"/>
      <c r="O68" s="11"/>
      <c r="P68" s="11"/>
      <c r="Q68" s="11"/>
    </row>
    <row r="69" spans="1:17" ht="15" customHeight="1" x14ac:dyDescent="0.25">
      <c r="A69" s="11"/>
      <c r="B69" s="11"/>
      <c r="C69" s="11"/>
      <c r="D69" s="11"/>
      <c r="E69" s="11"/>
      <c r="F69" s="14"/>
      <c r="G69" s="11"/>
      <c r="H69" s="11"/>
      <c r="I69" s="16"/>
      <c r="J69" s="16"/>
      <c r="K69" s="16"/>
      <c r="L69" s="11"/>
      <c r="M69" s="16"/>
      <c r="N69" s="11"/>
      <c r="O69" s="16"/>
      <c r="P69" s="11"/>
      <c r="Q69" s="11"/>
    </row>
    <row r="70" spans="1:17" ht="15" customHeight="1" x14ac:dyDescent="0.25">
      <c r="A70" s="11"/>
      <c r="B70" s="11"/>
      <c r="C70" s="11"/>
      <c r="D70" s="11"/>
      <c r="E70" s="11"/>
      <c r="F70" s="14"/>
      <c r="G70" s="15"/>
      <c r="H70" s="11"/>
      <c r="I70" s="16"/>
      <c r="J70" s="16"/>
      <c r="K70" s="16"/>
      <c r="L70" s="11"/>
      <c r="M70" s="11"/>
      <c r="N70" s="16"/>
      <c r="O70" s="11"/>
      <c r="P70" s="11"/>
      <c r="Q70" s="11"/>
    </row>
    <row r="71" spans="1:17" ht="15" customHeight="1" x14ac:dyDescent="0.25">
      <c r="A71" s="11"/>
      <c r="B71" s="11"/>
      <c r="C71" s="11"/>
      <c r="D71" s="11"/>
      <c r="E71" s="11"/>
      <c r="F71" s="14"/>
      <c r="G71" s="11"/>
      <c r="H71" s="11"/>
      <c r="I71" s="16"/>
      <c r="J71" s="16"/>
      <c r="K71" s="16"/>
      <c r="L71" s="11"/>
      <c r="M71" s="16"/>
      <c r="N71" s="11"/>
      <c r="O71" s="16"/>
      <c r="P71" s="11"/>
      <c r="Q71" s="11"/>
    </row>
    <row r="72" spans="1:17" ht="15" customHeight="1" x14ac:dyDescent="0.25">
      <c r="A72" s="11"/>
      <c r="B72" s="11"/>
      <c r="C72" s="11"/>
      <c r="D72" s="11"/>
      <c r="E72" s="11"/>
      <c r="F72" s="14"/>
      <c r="G72" s="15"/>
      <c r="H72" s="11"/>
      <c r="I72" s="16"/>
      <c r="J72" s="16"/>
      <c r="K72" s="16"/>
      <c r="L72" s="11"/>
      <c r="M72" s="11"/>
      <c r="N72" s="16"/>
      <c r="O72" s="11"/>
      <c r="P72" s="11"/>
      <c r="Q72" s="11"/>
    </row>
    <row r="73" spans="1:17" ht="15" customHeight="1" x14ac:dyDescent="0.25">
      <c r="A73" s="11"/>
      <c r="B73" s="11"/>
      <c r="C73" s="11"/>
      <c r="D73" s="11"/>
      <c r="E73" s="11"/>
      <c r="F73" s="14"/>
      <c r="G73" s="11"/>
      <c r="H73" s="11"/>
      <c r="I73" s="16"/>
      <c r="J73" s="16"/>
      <c r="K73" s="16"/>
      <c r="L73" s="11"/>
      <c r="M73" s="16"/>
      <c r="N73" s="11"/>
      <c r="O73" s="16"/>
      <c r="P73" s="11"/>
      <c r="Q73" s="11"/>
    </row>
    <row r="74" spans="1:17" ht="15" customHeight="1" x14ac:dyDescent="0.25">
      <c r="A74" s="11"/>
      <c r="B74" s="11"/>
      <c r="C74" s="11"/>
      <c r="D74" s="13"/>
      <c r="E74" s="13"/>
      <c r="F74" s="11"/>
      <c r="G74" s="11"/>
      <c r="H74" s="13"/>
      <c r="I74" s="17"/>
      <c r="J74" s="17"/>
      <c r="K74" s="17"/>
      <c r="L74" s="19"/>
      <c r="M74" s="11"/>
      <c r="N74" s="18"/>
      <c r="O74" s="11"/>
      <c r="P74" s="11"/>
      <c r="Q74" s="11"/>
    </row>
    <row r="75" spans="1:17" ht="15" customHeight="1" x14ac:dyDescent="0.25">
      <c r="A75" s="11"/>
      <c r="B75" s="11"/>
      <c r="C75" s="11"/>
      <c r="D75" s="11"/>
      <c r="E75" s="11"/>
      <c r="F75" s="11"/>
      <c r="G75" s="11"/>
      <c r="H75" s="11"/>
      <c r="I75" s="18"/>
      <c r="J75" s="18"/>
      <c r="K75" s="18"/>
      <c r="L75" s="11"/>
      <c r="M75" s="11"/>
      <c r="N75" s="18"/>
      <c r="O75" s="11"/>
      <c r="P75" s="11"/>
      <c r="Q75" s="11"/>
    </row>
    <row r="76" spans="1:17" ht="15" customHeight="1" x14ac:dyDescent="0.25">
      <c r="A76" s="11"/>
      <c r="B76" s="13"/>
      <c r="C76" s="11"/>
      <c r="D76" s="11"/>
      <c r="E76" s="13"/>
      <c r="F76" s="11"/>
      <c r="G76" s="11"/>
      <c r="H76" s="11"/>
      <c r="I76" s="11"/>
      <c r="J76" s="11"/>
      <c r="K76" s="11"/>
      <c r="L76" s="11"/>
      <c r="M76" s="11"/>
      <c r="N76" s="11"/>
      <c r="O76" s="11"/>
      <c r="P76" s="11"/>
      <c r="Q76" s="11"/>
    </row>
    <row r="77" spans="1:17" ht="15" customHeight="1" x14ac:dyDescent="0.25">
      <c r="A77" s="11"/>
      <c r="B77" s="11"/>
      <c r="C77" s="11"/>
      <c r="D77" s="11"/>
      <c r="E77" s="11"/>
      <c r="F77" s="11"/>
      <c r="G77" s="11"/>
      <c r="H77" s="11"/>
      <c r="I77" s="11"/>
      <c r="J77" s="11"/>
      <c r="K77" s="11"/>
      <c r="L77" s="11"/>
      <c r="M77" s="11"/>
      <c r="N77" s="11"/>
      <c r="O77" s="11"/>
      <c r="P77" s="11"/>
      <c r="Q77" s="11"/>
    </row>
    <row r="78" spans="1:17" ht="15" customHeight="1" x14ac:dyDescent="0.25">
      <c r="A78" s="11"/>
      <c r="B78" s="11"/>
      <c r="C78" s="11"/>
      <c r="D78" s="11"/>
      <c r="E78" s="11"/>
      <c r="F78" s="14"/>
      <c r="G78" s="15"/>
      <c r="H78" s="11"/>
      <c r="I78" s="16"/>
      <c r="J78" s="16"/>
      <c r="K78" s="16"/>
      <c r="L78" s="11"/>
      <c r="M78" s="11"/>
      <c r="N78" s="16"/>
      <c r="O78" s="11"/>
      <c r="P78" s="11"/>
      <c r="Q78" s="11"/>
    </row>
    <row r="79" spans="1:17" ht="15" customHeight="1" x14ac:dyDescent="0.25">
      <c r="A79" s="11"/>
      <c r="B79" s="11"/>
      <c r="C79" s="11"/>
      <c r="D79" s="11"/>
      <c r="E79" s="11"/>
      <c r="F79" s="14"/>
      <c r="G79" s="11"/>
      <c r="H79" s="11"/>
      <c r="I79" s="16"/>
      <c r="J79" s="16"/>
      <c r="K79" s="16"/>
      <c r="L79" s="11"/>
      <c r="M79" s="16"/>
      <c r="N79" s="11"/>
      <c r="O79" s="16"/>
      <c r="P79" s="11"/>
      <c r="Q79" s="11"/>
    </row>
    <row r="80" spans="1:17" ht="15" customHeight="1" x14ac:dyDescent="0.25">
      <c r="A80" s="11"/>
      <c r="B80" s="11"/>
      <c r="C80" s="11"/>
      <c r="D80" s="11"/>
      <c r="E80" s="11"/>
      <c r="F80" s="14"/>
      <c r="G80" s="15"/>
      <c r="H80" s="11"/>
      <c r="I80" s="16"/>
      <c r="J80" s="16"/>
      <c r="K80" s="16"/>
      <c r="L80" s="11"/>
      <c r="M80" s="11"/>
      <c r="N80" s="16"/>
      <c r="O80" s="11"/>
      <c r="P80" s="11"/>
      <c r="Q80" s="11"/>
    </row>
    <row r="81" spans="1:17" ht="15" customHeight="1" x14ac:dyDescent="0.25">
      <c r="A81" s="11"/>
      <c r="B81" s="11"/>
      <c r="C81" s="11"/>
      <c r="D81" s="11"/>
      <c r="E81" s="11"/>
      <c r="F81" s="14"/>
      <c r="G81" s="11"/>
      <c r="H81" s="11"/>
      <c r="I81" s="16"/>
      <c r="J81" s="16"/>
      <c r="K81" s="16"/>
      <c r="L81" s="11"/>
      <c r="M81" s="16"/>
      <c r="N81" s="11"/>
      <c r="O81" s="16"/>
      <c r="P81" s="11"/>
      <c r="Q81" s="11"/>
    </row>
    <row r="82" spans="1:17" ht="15" customHeight="1" x14ac:dyDescent="0.25">
      <c r="A82" s="11"/>
      <c r="B82" s="11"/>
      <c r="C82" s="11"/>
      <c r="D82" s="11"/>
      <c r="E82" s="11"/>
      <c r="F82" s="14"/>
      <c r="G82" s="15"/>
      <c r="H82" s="11"/>
      <c r="I82" s="16"/>
      <c r="J82" s="16"/>
      <c r="K82" s="16"/>
      <c r="L82" s="11"/>
      <c r="M82" s="11"/>
      <c r="N82" s="16"/>
      <c r="O82" s="11"/>
      <c r="P82" s="11"/>
      <c r="Q82" s="11"/>
    </row>
    <row r="83" spans="1:17" ht="15" customHeight="1" x14ac:dyDescent="0.25">
      <c r="A83" s="11"/>
      <c r="B83" s="11"/>
      <c r="C83" s="11"/>
      <c r="D83" s="11"/>
      <c r="E83" s="11"/>
      <c r="F83" s="14"/>
      <c r="G83" s="11"/>
      <c r="H83" s="11"/>
      <c r="I83" s="16"/>
      <c r="J83" s="16"/>
      <c r="K83" s="16"/>
      <c r="L83" s="11"/>
      <c r="M83" s="16"/>
      <c r="N83" s="11"/>
      <c r="O83" s="16"/>
      <c r="P83" s="11"/>
      <c r="Q83" s="11"/>
    </row>
    <row r="84" spans="1:17" ht="15" customHeight="1" x14ac:dyDescent="0.25">
      <c r="A84" s="11"/>
      <c r="B84" s="11"/>
      <c r="C84" s="11"/>
      <c r="D84" s="11"/>
      <c r="E84" s="11"/>
      <c r="F84" s="14"/>
      <c r="G84" s="15"/>
      <c r="H84" s="11"/>
      <c r="I84" s="16"/>
      <c r="J84" s="16"/>
      <c r="K84" s="16"/>
      <c r="L84" s="11"/>
      <c r="M84" s="11"/>
      <c r="N84" s="16"/>
      <c r="O84" s="11"/>
      <c r="P84" s="11"/>
      <c r="Q84" s="11"/>
    </row>
    <row r="85" spans="1:17" ht="15" customHeight="1" x14ac:dyDescent="0.25">
      <c r="A85" s="11"/>
      <c r="B85" s="11"/>
      <c r="C85" s="11"/>
      <c r="D85" s="11"/>
      <c r="E85" s="11"/>
      <c r="F85" s="11"/>
      <c r="G85" s="11"/>
      <c r="H85" s="11"/>
      <c r="I85" s="16"/>
      <c r="J85" s="16"/>
      <c r="K85" s="16"/>
      <c r="L85" s="11"/>
      <c r="M85" s="16"/>
      <c r="N85" s="11"/>
      <c r="O85" s="16"/>
      <c r="P85" s="11"/>
      <c r="Q85" s="11"/>
    </row>
    <row r="86" spans="1:17" ht="15" customHeight="1" x14ac:dyDescent="0.25">
      <c r="A86" s="11"/>
      <c r="B86" s="11"/>
      <c r="C86" s="11"/>
      <c r="D86" s="13"/>
      <c r="E86" s="13"/>
      <c r="F86" s="11"/>
      <c r="G86" s="11"/>
      <c r="H86" s="13"/>
      <c r="I86" s="17"/>
      <c r="J86" s="17"/>
      <c r="K86" s="17"/>
      <c r="L86" s="19"/>
      <c r="M86" s="11"/>
      <c r="N86" s="18"/>
      <c r="O86" s="11"/>
      <c r="P86" s="11"/>
      <c r="Q86" s="11"/>
    </row>
    <row r="87" spans="1:17" ht="15" customHeight="1" x14ac:dyDescent="0.25">
      <c r="A87" s="11"/>
      <c r="B87" s="11"/>
      <c r="C87" s="11"/>
      <c r="D87" s="11"/>
      <c r="E87" s="11"/>
      <c r="F87" s="11"/>
      <c r="G87" s="11"/>
      <c r="H87" s="11"/>
      <c r="I87" s="18"/>
      <c r="J87" s="18"/>
      <c r="K87" s="18"/>
      <c r="L87" s="11"/>
      <c r="M87" s="11"/>
      <c r="N87" s="18"/>
      <c r="O87" s="11"/>
      <c r="P87" s="11"/>
      <c r="Q87" s="11"/>
    </row>
    <row r="88" spans="1:17" ht="15" customHeight="1" x14ac:dyDescent="0.25">
      <c r="A88" s="11"/>
      <c r="B88" s="13"/>
      <c r="C88" s="11"/>
      <c r="D88" s="11"/>
      <c r="E88" s="13"/>
      <c r="F88" s="11"/>
      <c r="G88" s="11"/>
      <c r="H88" s="11"/>
      <c r="I88" s="11"/>
      <c r="J88" s="11"/>
      <c r="K88" s="11"/>
      <c r="L88" s="11"/>
      <c r="M88" s="11"/>
      <c r="N88" s="11"/>
      <c r="O88" s="11"/>
      <c r="P88" s="11"/>
      <c r="Q88" s="11"/>
    </row>
    <row r="89" spans="1:17" ht="15" customHeight="1" x14ac:dyDescent="0.25">
      <c r="A89" s="11"/>
      <c r="B89" s="11"/>
      <c r="C89" s="11"/>
      <c r="D89" s="11"/>
      <c r="E89" s="11"/>
      <c r="F89" s="11"/>
      <c r="G89" s="11"/>
      <c r="H89" s="11"/>
      <c r="I89" s="11"/>
      <c r="J89" s="11"/>
      <c r="K89" s="11"/>
      <c r="L89" s="11"/>
      <c r="M89" s="11"/>
      <c r="N89" s="11"/>
      <c r="O89" s="11"/>
      <c r="P89" s="11"/>
      <c r="Q89" s="11"/>
    </row>
    <row r="90" spans="1:17" ht="15" customHeight="1" x14ac:dyDescent="0.25">
      <c r="A90" s="11"/>
      <c r="B90" s="11"/>
      <c r="C90" s="11"/>
      <c r="D90" s="11"/>
      <c r="E90" s="11"/>
      <c r="F90" s="14"/>
      <c r="G90" s="15"/>
      <c r="H90" s="11"/>
      <c r="I90" s="16"/>
      <c r="J90" s="16"/>
      <c r="K90" s="16"/>
      <c r="L90" s="11"/>
      <c r="M90" s="11"/>
      <c r="N90" s="16"/>
      <c r="O90" s="11"/>
      <c r="P90" s="11"/>
      <c r="Q90" s="11"/>
    </row>
    <row r="91" spans="1:17" ht="15" customHeight="1" x14ac:dyDescent="0.25">
      <c r="A91" s="11"/>
      <c r="B91" s="11"/>
      <c r="C91" s="11"/>
      <c r="D91" s="11"/>
      <c r="E91" s="11"/>
      <c r="F91" s="14"/>
      <c r="G91" s="11"/>
      <c r="H91" s="11"/>
      <c r="I91" s="16"/>
      <c r="J91" s="16"/>
      <c r="K91" s="16"/>
      <c r="L91" s="11"/>
      <c r="M91" s="16"/>
      <c r="N91" s="11"/>
      <c r="O91" s="16"/>
      <c r="P91" s="11"/>
      <c r="Q91" s="11"/>
    </row>
    <row r="92" spans="1:17" ht="15" customHeight="1" x14ac:dyDescent="0.25">
      <c r="A92" s="11"/>
      <c r="B92" s="11"/>
      <c r="C92" s="11"/>
      <c r="D92" s="11"/>
      <c r="E92" s="11"/>
      <c r="F92" s="14"/>
      <c r="G92" s="15"/>
      <c r="H92" s="11"/>
      <c r="I92" s="16"/>
      <c r="J92" s="16"/>
      <c r="K92" s="16"/>
      <c r="L92" s="11"/>
      <c r="M92" s="11"/>
      <c r="N92" s="16"/>
      <c r="O92" s="11"/>
      <c r="P92" s="11"/>
      <c r="Q92" s="11"/>
    </row>
    <row r="93" spans="1:17" ht="15" customHeight="1" x14ac:dyDescent="0.25">
      <c r="A93" s="11"/>
      <c r="B93" s="11"/>
      <c r="C93" s="11"/>
      <c r="D93" s="11"/>
      <c r="E93" s="11"/>
      <c r="F93" s="14"/>
      <c r="G93" s="11"/>
      <c r="H93" s="11"/>
      <c r="I93" s="16"/>
      <c r="J93" s="16"/>
      <c r="K93" s="16"/>
      <c r="L93" s="11"/>
      <c r="M93" s="16"/>
      <c r="N93" s="11"/>
      <c r="O93" s="16"/>
      <c r="P93" s="11"/>
      <c r="Q93" s="11"/>
    </row>
    <row r="94" spans="1:17" ht="15" customHeight="1" x14ac:dyDescent="0.25">
      <c r="A94" s="11"/>
      <c r="B94" s="11"/>
      <c r="C94" s="11"/>
      <c r="D94" s="11"/>
      <c r="E94" s="11"/>
      <c r="F94" s="14"/>
      <c r="G94" s="15"/>
      <c r="H94" s="11"/>
      <c r="I94" s="16"/>
      <c r="J94" s="16"/>
      <c r="K94" s="16"/>
      <c r="L94" s="11"/>
      <c r="M94" s="11"/>
      <c r="N94" s="16"/>
      <c r="O94" s="11"/>
      <c r="P94" s="11"/>
      <c r="Q94" s="11"/>
    </row>
    <row r="95" spans="1:17" ht="15" customHeight="1" x14ac:dyDescent="0.25">
      <c r="A95" s="11"/>
      <c r="B95" s="11"/>
      <c r="C95" s="11"/>
      <c r="D95" s="11"/>
      <c r="E95" s="11"/>
      <c r="F95" s="14"/>
      <c r="G95" s="11"/>
      <c r="H95" s="11"/>
      <c r="I95" s="16"/>
      <c r="J95" s="16"/>
      <c r="K95" s="16"/>
      <c r="L95" s="11"/>
      <c r="M95" s="16"/>
      <c r="N95" s="11"/>
      <c r="O95" s="16"/>
      <c r="P95" s="11"/>
      <c r="Q95" s="11"/>
    </row>
    <row r="96" spans="1:17" ht="15" customHeight="1" x14ac:dyDescent="0.25">
      <c r="A96" s="11"/>
      <c r="B96" s="11"/>
      <c r="C96" s="11"/>
      <c r="D96" s="11"/>
      <c r="E96" s="11"/>
      <c r="F96" s="14"/>
      <c r="G96" s="15"/>
      <c r="H96" s="11"/>
      <c r="I96" s="16"/>
      <c r="J96" s="16"/>
      <c r="K96" s="16"/>
      <c r="L96" s="11"/>
      <c r="M96" s="11"/>
      <c r="N96" s="16"/>
      <c r="O96" s="11"/>
      <c r="P96" s="11"/>
      <c r="Q96" s="11"/>
    </row>
    <row r="97" spans="1:17" ht="15" customHeight="1" x14ac:dyDescent="0.25">
      <c r="A97" s="11"/>
      <c r="B97" s="11"/>
      <c r="C97" s="11"/>
      <c r="D97" s="11"/>
      <c r="E97" s="11"/>
      <c r="F97" s="14"/>
      <c r="G97" s="11"/>
      <c r="H97" s="11"/>
      <c r="I97" s="16"/>
      <c r="J97" s="16"/>
      <c r="K97" s="16"/>
      <c r="L97" s="11"/>
      <c r="M97" s="16"/>
      <c r="N97" s="11"/>
      <c r="O97" s="16"/>
      <c r="P97" s="11"/>
      <c r="Q97" s="11"/>
    </row>
    <row r="98" spans="1:17" ht="15" customHeight="1" x14ac:dyDescent="0.25">
      <c r="A98" s="11"/>
      <c r="B98" s="11"/>
      <c r="C98" s="11"/>
      <c r="D98" s="11"/>
      <c r="E98" s="11"/>
      <c r="F98" s="14"/>
      <c r="G98" s="15"/>
      <c r="H98" s="11"/>
      <c r="I98" s="16"/>
      <c r="J98" s="16"/>
      <c r="K98" s="16"/>
      <c r="L98" s="11"/>
      <c r="M98" s="11"/>
      <c r="N98" s="16"/>
      <c r="O98" s="11"/>
      <c r="P98" s="11"/>
      <c r="Q98" s="11"/>
    </row>
    <row r="99" spans="1:17" ht="15" customHeight="1" x14ac:dyDescent="0.25">
      <c r="A99" s="11"/>
      <c r="B99" s="11"/>
      <c r="C99" s="11"/>
      <c r="D99" s="11"/>
      <c r="E99" s="11"/>
      <c r="F99" s="14"/>
      <c r="G99" s="11"/>
      <c r="H99" s="11"/>
      <c r="I99" s="16"/>
      <c r="J99" s="16"/>
      <c r="K99" s="16"/>
      <c r="L99" s="11"/>
      <c r="M99" s="16"/>
      <c r="N99" s="11"/>
      <c r="O99" s="16"/>
      <c r="P99" s="11"/>
      <c r="Q99" s="11"/>
    </row>
    <row r="100" spans="1:17" ht="15" customHeight="1" x14ac:dyDescent="0.25">
      <c r="A100" s="11"/>
      <c r="B100" s="11"/>
      <c r="C100" s="11"/>
      <c r="D100" s="11"/>
      <c r="E100" s="11"/>
      <c r="F100" s="14"/>
      <c r="G100" s="15"/>
      <c r="H100" s="11"/>
      <c r="I100" s="16"/>
      <c r="J100" s="16"/>
      <c r="K100" s="16"/>
      <c r="L100" s="11"/>
      <c r="M100" s="11"/>
      <c r="N100" s="16"/>
      <c r="O100" s="11"/>
      <c r="P100" s="11"/>
      <c r="Q100" s="11"/>
    </row>
    <row r="101" spans="1:17" ht="15" customHeight="1" x14ac:dyDescent="0.25">
      <c r="A101" s="11"/>
      <c r="B101" s="11"/>
      <c r="C101" s="11"/>
      <c r="D101" s="11"/>
      <c r="E101" s="11"/>
      <c r="F101" s="14"/>
      <c r="G101" s="11"/>
      <c r="H101" s="11"/>
      <c r="I101" s="16"/>
      <c r="J101" s="16"/>
      <c r="K101" s="16"/>
      <c r="L101" s="11"/>
      <c r="M101" s="16"/>
      <c r="N101" s="11"/>
      <c r="O101" s="16"/>
      <c r="P101" s="11"/>
      <c r="Q101" s="11"/>
    </row>
    <row r="102" spans="1:17" ht="15" customHeight="1" x14ac:dyDescent="0.25">
      <c r="A102" s="11"/>
      <c r="B102" s="11"/>
      <c r="C102" s="11"/>
      <c r="D102" s="11"/>
      <c r="E102" s="11"/>
      <c r="F102" s="14"/>
      <c r="G102" s="15"/>
      <c r="H102" s="11"/>
      <c r="I102" s="16"/>
      <c r="J102" s="16"/>
      <c r="K102" s="16"/>
      <c r="L102" s="11"/>
      <c r="M102" s="11"/>
      <c r="N102" s="16"/>
      <c r="O102" s="11"/>
      <c r="P102" s="11"/>
      <c r="Q102" s="11"/>
    </row>
    <row r="103" spans="1:17" ht="15" customHeight="1" x14ac:dyDescent="0.25">
      <c r="A103" s="11"/>
      <c r="B103" s="11"/>
      <c r="C103" s="11"/>
      <c r="D103" s="11"/>
      <c r="E103" s="11"/>
      <c r="F103" s="14"/>
      <c r="G103" s="11"/>
      <c r="H103" s="11"/>
      <c r="I103" s="16"/>
      <c r="J103" s="16"/>
      <c r="K103" s="16"/>
      <c r="L103" s="11"/>
      <c r="M103" s="16"/>
      <c r="N103" s="11"/>
      <c r="O103" s="16"/>
      <c r="P103" s="11"/>
      <c r="Q103" s="11"/>
    </row>
    <row r="104" spans="1:17" ht="15" customHeight="1" x14ac:dyDescent="0.25">
      <c r="A104" s="11"/>
      <c r="B104" s="11"/>
      <c r="C104" s="11"/>
      <c r="D104" s="11"/>
      <c r="E104" s="11"/>
      <c r="F104" s="14"/>
      <c r="G104" s="15"/>
      <c r="H104" s="11"/>
      <c r="I104" s="16"/>
      <c r="J104" s="16"/>
      <c r="K104" s="16"/>
      <c r="L104" s="11"/>
      <c r="M104" s="11"/>
      <c r="N104" s="16"/>
      <c r="O104" s="11"/>
      <c r="P104" s="11"/>
      <c r="Q104" s="11"/>
    </row>
    <row r="105" spans="1:17" ht="15" customHeight="1" x14ac:dyDescent="0.25">
      <c r="A105" s="11"/>
      <c r="B105" s="11"/>
      <c r="C105" s="11"/>
      <c r="D105" s="11"/>
      <c r="E105" s="11"/>
      <c r="F105" s="14"/>
      <c r="G105" s="11"/>
      <c r="H105" s="11"/>
      <c r="I105" s="16"/>
      <c r="J105" s="16"/>
      <c r="K105" s="16"/>
      <c r="L105" s="11"/>
      <c r="M105" s="16"/>
      <c r="N105" s="11"/>
      <c r="O105" s="16"/>
      <c r="P105" s="11"/>
      <c r="Q105" s="11"/>
    </row>
    <row r="106" spans="1:17" ht="15" customHeight="1" x14ac:dyDescent="0.25">
      <c r="A106" s="11"/>
      <c r="B106" s="11"/>
      <c r="C106" s="11"/>
      <c r="D106" s="11"/>
      <c r="E106" s="11"/>
      <c r="F106" s="14"/>
      <c r="G106" s="15"/>
      <c r="H106" s="11"/>
      <c r="I106" s="16"/>
      <c r="J106" s="16"/>
      <c r="K106" s="16"/>
      <c r="L106" s="11"/>
      <c r="M106" s="11"/>
      <c r="N106" s="16"/>
      <c r="O106" s="11"/>
      <c r="P106" s="11"/>
      <c r="Q106" s="11"/>
    </row>
    <row r="107" spans="1:17" ht="15" customHeight="1" x14ac:dyDescent="0.25">
      <c r="A107" s="11"/>
      <c r="B107" s="11"/>
      <c r="C107" s="11"/>
      <c r="D107" s="11"/>
      <c r="E107" s="11"/>
      <c r="F107" s="14"/>
      <c r="G107" s="11"/>
      <c r="H107" s="11"/>
      <c r="I107" s="16"/>
      <c r="J107" s="16"/>
      <c r="K107" s="16"/>
      <c r="L107" s="11"/>
      <c r="M107" s="16"/>
      <c r="N107" s="11"/>
      <c r="O107" s="16"/>
      <c r="P107" s="11"/>
      <c r="Q107" s="11"/>
    </row>
    <row r="108" spans="1:17" ht="15" customHeight="1" x14ac:dyDescent="0.25">
      <c r="A108" s="11"/>
      <c r="B108" s="11"/>
      <c r="C108" s="11"/>
      <c r="D108" s="11"/>
      <c r="E108" s="11"/>
      <c r="F108" s="14"/>
      <c r="G108" s="15"/>
      <c r="H108" s="11"/>
      <c r="I108" s="16"/>
      <c r="J108" s="16"/>
      <c r="K108" s="16"/>
      <c r="L108" s="11"/>
      <c r="M108" s="11"/>
      <c r="N108" s="16"/>
      <c r="O108" s="11"/>
      <c r="P108" s="11"/>
      <c r="Q108" s="11"/>
    </row>
    <row r="109" spans="1:17" ht="15" customHeight="1" x14ac:dyDescent="0.25">
      <c r="A109" s="11"/>
      <c r="B109" s="11"/>
      <c r="C109" s="11"/>
      <c r="D109" s="11"/>
      <c r="E109" s="11"/>
      <c r="F109" s="14"/>
      <c r="G109" s="11"/>
      <c r="H109" s="11"/>
      <c r="I109" s="16"/>
      <c r="J109" s="16"/>
      <c r="K109" s="16"/>
      <c r="L109" s="11"/>
      <c r="M109" s="16"/>
      <c r="N109" s="11"/>
      <c r="O109" s="16"/>
      <c r="P109" s="11"/>
      <c r="Q109" s="11"/>
    </row>
    <row r="110" spans="1:17" ht="15" customHeight="1" x14ac:dyDescent="0.25">
      <c r="A110" s="11"/>
      <c r="B110" s="11"/>
      <c r="C110" s="11"/>
      <c r="D110" s="11"/>
      <c r="E110" s="11"/>
      <c r="F110" s="14"/>
      <c r="G110" s="15"/>
      <c r="H110" s="11"/>
      <c r="I110" s="16"/>
      <c r="J110" s="16"/>
      <c r="K110" s="16"/>
      <c r="L110" s="11"/>
      <c r="M110" s="11"/>
      <c r="N110" s="16"/>
      <c r="O110" s="11"/>
      <c r="P110" s="11"/>
      <c r="Q110" s="11"/>
    </row>
    <row r="111" spans="1:17" ht="15" customHeight="1" x14ac:dyDescent="0.25">
      <c r="A111" s="11"/>
      <c r="B111" s="11"/>
      <c r="C111" s="11"/>
      <c r="D111" s="11"/>
      <c r="E111" s="11"/>
      <c r="F111" s="14"/>
      <c r="G111" s="11"/>
      <c r="H111" s="11"/>
      <c r="I111" s="16"/>
      <c r="J111" s="16"/>
      <c r="K111" s="16"/>
      <c r="L111" s="11"/>
      <c r="M111" s="16"/>
      <c r="N111" s="11"/>
      <c r="O111" s="16"/>
      <c r="P111" s="11"/>
      <c r="Q111" s="11"/>
    </row>
    <row r="112" spans="1:17" ht="15" customHeight="1" x14ac:dyDescent="0.25">
      <c r="A112" s="11"/>
      <c r="B112" s="11"/>
      <c r="C112" s="11"/>
      <c r="D112" s="11"/>
      <c r="E112" s="11"/>
      <c r="F112" s="14"/>
      <c r="G112" s="15"/>
      <c r="H112" s="11"/>
      <c r="I112" s="16"/>
      <c r="J112" s="16"/>
      <c r="K112" s="16"/>
      <c r="L112" s="11"/>
      <c r="M112" s="11"/>
      <c r="N112" s="16"/>
      <c r="O112" s="11"/>
      <c r="P112" s="11"/>
      <c r="Q112" s="11"/>
    </row>
    <row r="113" spans="1:17" ht="15" customHeight="1" x14ac:dyDescent="0.25">
      <c r="A113" s="11"/>
      <c r="B113" s="11"/>
      <c r="C113" s="11"/>
      <c r="D113" s="11"/>
      <c r="E113" s="11"/>
      <c r="F113" s="14"/>
      <c r="G113" s="11"/>
      <c r="H113" s="11"/>
      <c r="I113" s="16"/>
      <c r="J113" s="16"/>
      <c r="K113" s="16"/>
      <c r="L113" s="11"/>
      <c r="M113" s="16"/>
      <c r="N113" s="11"/>
      <c r="O113" s="16"/>
      <c r="P113" s="11"/>
      <c r="Q113" s="11"/>
    </row>
    <row r="114" spans="1:17" ht="15" customHeight="1" x14ac:dyDescent="0.25">
      <c r="A114" s="11"/>
      <c r="B114" s="11"/>
      <c r="C114" s="11"/>
      <c r="D114" s="11"/>
      <c r="E114" s="11"/>
      <c r="F114" s="14"/>
      <c r="G114" s="15"/>
      <c r="H114" s="11"/>
      <c r="I114" s="16"/>
      <c r="J114" s="16"/>
      <c r="K114" s="16"/>
      <c r="L114" s="11"/>
      <c r="M114" s="11"/>
      <c r="N114" s="16"/>
      <c r="O114" s="11"/>
      <c r="P114" s="11"/>
      <c r="Q114" s="11"/>
    </row>
    <row r="115" spans="1:17" ht="15" customHeight="1" x14ac:dyDescent="0.25">
      <c r="A115" s="11"/>
      <c r="B115" s="11"/>
      <c r="C115" s="11"/>
      <c r="D115" s="11"/>
      <c r="E115" s="11"/>
      <c r="F115" s="14"/>
      <c r="G115" s="11"/>
      <c r="H115" s="11"/>
      <c r="I115" s="16"/>
      <c r="J115" s="16"/>
      <c r="K115" s="16"/>
      <c r="L115" s="11"/>
      <c r="M115" s="16"/>
      <c r="N115" s="11"/>
      <c r="O115" s="16"/>
      <c r="P115" s="11"/>
      <c r="Q115" s="11"/>
    </row>
    <row r="116" spans="1:17" ht="15" customHeight="1" x14ac:dyDescent="0.25">
      <c r="A116" s="11"/>
      <c r="B116" s="11"/>
      <c r="C116" s="11"/>
      <c r="D116" s="11"/>
      <c r="E116" s="11"/>
      <c r="F116" s="14"/>
      <c r="G116" s="15"/>
      <c r="H116" s="11"/>
      <c r="I116" s="16"/>
      <c r="J116" s="16"/>
      <c r="K116" s="16"/>
      <c r="L116" s="11"/>
      <c r="M116" s="11"/>
      <c r="N116" s="16"/>
      <c r="O116" s="11"/>
      <c r="P116" s="11"/>
      <c r="Q116" s="11"/>
    </row>
    <row r="117" spans="1:17" ht="15" customHeight="1" x14ac:dyDescent="0.25">
      <c r="A117" s="11"/>
      <c r="B117" s="11"/>
      <c r="C117" s="11"/>
      <c r="D117" s="11"/>
      <c r="E117" s="11"/>
      <c r="F117" s="14"/>
      <c r="G117" s="11"/>
      <c r="H117" s="11"/>
      <c r="I117" s="16"/>
      <c r="J117" s="16"/>
      <c r="K117" s="16"/>
      <c r="L117" s="11"/>
      <c r="M117" s="16"/>
      <c r="N117" s="11"/>
      <c r="O117" s="16"/>
      <c r="P117" s="11"/>
      <c r="Q117" s="11"/>
    </row>
    <row r="118" spans="1:17" ht="15" customHeight="1" x14ac:dyDescent="0.25">
      <c r="A118" s="11"/>
      <c r="B118" s="11"/>
      <c r="C118" s="11"/>
      <c r="D118" s="11"/>
      <c r="E118" s="11"/>
      <c r="F118" s="14"/>
      <c r="G118" s="15"/>
      <c r="H118" s="11"/>
      <c r="I118" s="16"/>
      <c r="J118" s="16"/>
      <c r="K118" s="16"/>
      <c r="L118" s="11"/>
      <c r="M118" s="11"/>
      <c r="N118" s="16"/>
      <c r="O118" s="11"/>
      <c r="P118" s="11"/>
      <c r="Q118" s="11"/>
    </row>
    <row r="119" spans="1:17" ht="15" customHeight="1" x14ac:dyDescent="0.25">
      <c r="A119" s="11"/>
      <c r="B119" s="11"/>
      <c r="C119" s="11"/>
      <c r="D119" s="11"/>
      <c r="E119" s="11"/>
      <c r="F119" s="14"/>
      <c r="G119" s="11"/>
      <c r="H119" s="11"/>
      <c r="I119" s="16"/>
      <c r="J119" s="16"/>
      <c r="K119" s="16"/>
      <c r="L119" s="11"/>
      <c r="M119" s="16"/>
      <c r="N119" s="11"/>
      <c r="O119" s="16"/>
      <c r="P119" s="11"/>
      <c r="Q119" s="11"/>
    </row>
    <row r="120" spans="1:17" ht="15" customHeight="1" x14ac:dyDescent="0.25">
      <c r="A120" s="11"/>
      <c r="B120" s="11"/>
      <c r="C120" s="11"/>
      <c r="D120" s="11"/>
      <c r="E120" s="11"/>
      <c r="F120" s="14"/>
      <c r="G120" s="15"/>
      <c r="H120" s="11"/>
      <c r="I120" s="16"/>
      <c r="J120" s="16"/>
      <c r="K120" s="16"/>
      <c r="L120" s="11"/>
      <c r="M120" s="11"/>
      <c r="N120" s="16"/>
      <c r="O120" s="11"/>
      <c r="P120" s="11"/>
      <c r="Q120" s="11"/>
    </row>
    <row r="121" spans="1:17" ht="15" customHeight="1" x14ac:dyDescent="0.25">
      <c r="A121" s="11"/>
      <c r="B121" s="11"/>
      <c r="C121" s="11"/>
      <c r="D121" s="11"/>
      <c r="E121" s="11"/>
      <c r="F121" s="14"/>
      <c r="G121" s="11"/>
      <c r="H121" s="11"/>
      <c r="I121" s="16"/>
      <c r="J121" s="16"/>
      <c r="K121" s="16"/>
      <c r="L121" s="11"/>
      <c r="M121" s="16"/>
      <c r="N121" s="11"/>
      <c r="O121" s="16"/>
      <c r="P121" s="11"/>
      <c r="Q121" s="11"/>
    </row>
    <row r="122" spans="1:17" ht="15" customHeight="1" x14ac:dyDescent="0.25">
      <c r="A122" s="11"/>
      <c r="B122" s="11"/>
      <c r="C122" s="11"/>
      <c r="D122" s="11"/>
      <c r="E122" s="11"/>
      <c r="F122" s="14"/>
      <c r="G122" s="15"/>
      <c r="H122" s="11"/>
      <c r="I122" s="16"/>
      <c r="J122" s="16"/>
      <c r="K122" s="16"/>
      <c r="L122" s="11"/>
      <c r="M122" s="11"/>
      <c r="N122" s="16"/>
      <c r="O122" s="11"/>
      <c r="P122" s="11"/>
      <c r="Q122" s="11"/>
    </row>
    <row r="123" spans="1:17" ht="15" customHeight="1" x14ac:dyDescent="0.25">
      <c r="A123" s="11"/>
      <c r="B123" s="11"/>
      <c r="C123" s="11"/>
      <c r="D123" s="11"/>
      <c r="E123" s="11"/>
      <c r="F123" s="14"/>
      <c r="G123" s="11"/>
      <c r="H123" s="11"/>
      <c r="I123" s="16"/>
      <c r="J123" s="16"/>
      <c r="K123" s="16"/>
      <c r="L123" s="11"/>
      <c r="M123" s="16"/>
      <c r="N123" s="11"/>
      <c r="O123" s="16"/>
      <c r="P123" s="11"/>
      <c r="Q123" s="11"/>
    </row>
    <row r="124" spans="1:17" ht="15" customHeight="1" x14ac:dyDescent="0.25">
      <c r="A124" s="11"/>
      <c r="B124" s="11"/>
      <c r="C124" s="11"/>
      <c r="D124" s="11"/>
      <c r="E124" s="11"/>
      <c r="F124" s="14"/>
      <c r="G124" s="15"/>
      <c r="H124" s="11"/>
      <c r="I124" s="16"/>
      <c r="J124" s="16"/>
      <c r="K124" s="16"/>
      <c r="L124" s="11"/>
      <c r="M124" s="11"/>
      <c r="N124" s="16"/>
      <c r="O124" s="11"/>
      <c r="P124" s="11"/>
      <c r="Q124" s="11"/>
    </row>
    <row r="125" spans="1:17" ht="15" customHeight="1" x14ac:dyDescent="0.25">
      <c r="A125" s="11"/>
      <c r="B125" s="11"/>
      <c r="C125" s="11"/>
      <c r="D125" s="11"/>
      <c r="E125" s="11"/>
      <c r="F125" s="14"/>
      <c r="G125" s="11"/>
      <c r="H125" s="11"/>
      <c r="I125" s="16"/>
      <c r="J125" s="16"/>
      <c r="K125" s="16"/>
      <c r="L125" s="11"/>
      <c r="M125" s="16"/>
      <c r="N125" s="11"/>
      <c r="O125" s="16"/>
      <c r="P125" s="11"/>
      <c r="Q125" s="11"/>
    </row>
    <row r="126" spans="1:17" ht="15" customHeight="1" x14ac:dyDescent="0.25">
      <c r="A126" s="11"/>
      <c r="B126" s="11"/>
      <c r="C126" s="11"/>
      <c r="D126" s="11"/>
      <c r="E126" s="11"/>
      <c r="F126" s="14"/>
      <c r="G126" s="15"/>
      <c r="H126" s="11"/>
      <c r="I126" s="16"/>
      <c r="J126" s="16"/>
      <c r="K126" s="16"/>
      <c r="L126" s="11"/>
      <c r="M126" s="11"/>
      <c r="N126" s="16"/>
      <c r="O126" s="11"/>
      <c r="P126" s="11"/>
      <c r="Q126" s="11"/>
    </row>
    <row r="127" spans="1:17" ht="15" customHeight="1" x14ac:dyDescent="0.25">
      <c r="A127" s="11"/>
      <c r="B127" s="11"/>
      <c r="C127" s="11"/>
      <c r="D127" s="11"/>
      <c r="E127" s="11"/>
      <c r="F127" s="14"/>
      <c r="G127" s="11"/>
      <c r="H127" s="11"/>
      <c r="I127" s="16"/>
      <c r="J127" s="16"/>
      <c r="K127" s="16"/>
      <c r="L127" s="11"/>
      <c r="M127" s="16"/>
      <c r="N127" s="11"/>
      <c r="O127" s="16"/>
      <c r="P127" s="11"/>
      <c r="Q127" s="11"/>
    </row>
    <row r="128" spans="1:17" ht="15" customHeight="1" x14ac:dyDescent="0.25">
      <c r="A128" s="11"/>
      <c r="B128" s="11"/>
      <c r="C128" s="11"/>
      <c r="D128" s="11"/>
      <c r="E128" s="11"/>
      <c r="F128" s="14"/>
      <c r="G128" s="15"/>
      <c r="H128" s="11"/>
      <c r="I128" s="16"/>
      <c r="J128" s="16"/>
      <c r="K128" s="16"/>
      <c r="L128" s="11"/>
      <c r="M128" s="11"/>
      <c r="N128" s="16"/>
      <c r="O128" s="11"/>
      <c r="P128" s="11"/>
      <c r="Q128" s="11"/>
    </row>
    <row r="129" spans="1:17" ht="15" customHeight="1" x14ac:dyDescent="0.25">
      <c r="A129" s="11"/>
      <c r="B129" s="11"/>
      <c r="C129" s="11"/>
      <c r="D129" s="11"/>
      <c r="E129" s="11"/>
      <c r="F129" s="14"/>
      <c r="G129" s="11"/>
      <c r="H129" s="11"/>
      <c r="I129" s="16"/>
      <c r="J129" s="16"/>
      <c r="K129" s="16"/>
      <c r="L129" s="11"/>
      <c r="M129" s="16"/>
      <c r="N129" s="11"/>
      <c r="O129" s="16"/>
      <c r="P129" s="11"/>
      <c r="Q129" s="11"/>
    </row>
    <row r="130" spans="1:17" ht="15" customHeight="1" x14ac:dyDescent="0.25">
      <c r="A130" s="11"/>
      <c r="B130" s="11"/>
      <c r="C130" s="11"/>
      <c r="D130" s="11"/>
      <c r="E130" s="11"/>
      <c r="F130" s="14"/>
      <c r="G130" s="15"/>
      <c r="H130" s="11"/>
      <c r="I130" s="16"/>
      <c r="J130" s="16"/>
      <c r="K130" s="16"/>
      <c r="L130" s="11"/>
      <c r="M130" s="11"/>
      <c r="N130" s="16"/>
      <c r="O130" s="11"/>
      <c r="P130" s="11"/>
      <c r="Q130" s="11"/>
    </row>
    <row r="131" spans="1:17" ht="15" customHeight="1" x14ac:dyDescent="0.25">
      <c r="A131" s="11"/>
      <c r="B131" s="11"/>
      <c r="C131" s="11"/>
      <c r="D131" s="11"/>
      <c r="E131" s="11"/>
      <c r="F131" s="14"/>
      <c r="G131" s="11"/>
      <c r="H131" s="11"/>
      <c r="I131" s="16"/>
      <c r="J131" s="16"/>
      <c r="K131" s="16"/>
      <c r="L131" s="11"/>
      <c r="M131" s="16"/>
      <c r="N131" s="11"/>
      <c r="O131" s="16"/>
      <c r="P131" s="11"/>
      <c r="Q131" s="11"/>
    </row>
    <row r="132" spans="1:17" ht="15" customHeight="1" x14ac:dyDescent="0.25">
      <c r="A132" s="11"/>
      <c r="B132" s="11"/>
      <c r="C132" s="11"/>
      <c r="D132" s="11"/>
      <c r="E132" s="11"/>
      <c r="F132" s="14"/>
      <c r="G132" s="15"/>
      <c r="H132" s="11"/>
      <c r="I132" s="16"/>
      <c r="J132" s="16"/>
      <c r="K132" s="16"/>
      <c r="L132" s="11"/>
      <c r="M132" s="11"/>
      <c r="N132" s="16"/>
      <c r="O132" s="11"/>
      <c r="P132" s="11"/>
      <c r="Q132" s="11"/>
    </row>
    <row r="133" spans="1:17" ht="15" customHeight="1" x14ac:dyDescent="0.25">
      <c r="A133" s="11"/>
      <c r="B133" s="11"/>
      <c r="C133" s="11"/>
      <c r="D133" s="11"/>
      <c r="E133" s="11"/>
      <c r="F133" s="14"/>
      <c r="G133" s="11"/>
      <c r="H133" s="11"/>
      <c r="I133" s="16"/>
      <c r="J133" s="16"/>
      <c r="K133" s="16"/>
      <c r="L133" s="11"/>
      <c r="M133" s="16"/>
      <c r="N133" s="11"/>
      <c r="O133" s="16"/>
      <c r="P133" s="11"/>
      <c r="Q133" s="11"/>
    </row>
    <row r="134" spans="1:17" ht="15" customHeight="1" x14ac:dyDescent="0.25">
      <c r="A134" s="11"/>
      <c r="B134" s="11"/>
      <c r="C134" s="11"/>
      <c r="D134" s="11"/>
      <c r="E134" s="11"/>
      <c r="F134" s="14"/>
      <c r="G134" s="15"/>
      <c r="H134" s="11"/>
      <c r="I134" s="16"/>
      <c r="J134" s="16"/>
      <c r="K134" s="16"/>
      <c r="L134" s="11"/>
      <c r="M134" s="11"/>
      <c r="N134" s="16"/>
      <c r="O134" s="11"/>
      <c r="P134" s="11"/>
      <c r="Q134" s="11"/>
    </row>
    <row r="135" spans="1:17" ht="15" customHeight="1" x14ac:dyDescent="0.25">
      <c r="A135" s="11"/>
      <c r="B135" s="11"/>
      <c r="C135" s="11"/>
      <c r="D135" s="11"/>
      <c r="E135" s="11"/>
      <c r="F135" s="14"/>
      <c r="G135" s="11"/>
      <c r="H135" s="11"/>
      <c r="I135" s="16"/>
      <c r="J135" s="16"/>
      <c r="K135" s="16"/>
      <c r="L135" s="11"/>
      <c r="M135" s="16"/>
      <c r="N135" s="11"/>
      <c r="O135" s="16"/>
      <c r="P135" s="11"/>
      <c r="Q135" s="11"/>
    </row>
    <row r="136" spans="1:17" ht="15" customHeight="1" x14ac:dyDescent="0.25">
      <c r="A136" s="11"/>
      <c r="B136" s="11"/>
      <c r="C136" s="11"/>
      <c r="D136" s="11"/>
      <c r="E136" s="11"/>
      <c r="F136" s="14"/>
      <c r="G136" s="15"/>
      <c r="H136" s="11"/>
      <c r="I136" s="16"/>
      <c r="J136" s="16"/>
      <c r="K136" s="16"/>
      <c r="L136" s="11"/>
      <c r="M136" s="11"/>
      <c r="N136" s="16"/>
      <c r="O136" s="11"/>
      <c r="P136" s="11"/>
      <c r="Q136" s="11"/>
    </row>
    <row r="137" spans="1:17" ht="15" customHeight="1" x14ac:dyDescent="0.25">
      <c r="A137" s="11"/>
      <c r="B137" s="11"/>
      <c r="C137" s="11"/>
      <c r="D137" s="11"/>
      <c r="E137" s="11"/>
      <c r="F137" s="14"/>
      <c r="G137" s="11"/>
      <c r="H137" s="11"/>
      <c r="I137" s="16"/>
      <c r="J137" s="16"/>
      <c r="K137" s="16"/>
      <c r="L137" s="11"/>
      <c r="M137" s="16"/>
      <c r="N137" s="11"/>
      <c r="O137" s="16"/>
      <c r="P137" s="11"/>
      <c r="Q137" s="11"/>
    </row>
    <row r="138" spans="1:17" ht="15" customHeight="1" x14ac:dyDescent="0.25">
      <c r="A138" s="11"/>
      <c r="B138" s="11"/>
      <c r="C138" s="11"/>
      <c r="D138" s="11"/>
      <c r="E138" s="11"/>
      <c r="F138" s="14"/>
      <c r="G138" s="15"/>
      <c r="H138" s="11"/>
      <c r="I138" s="16"/>
      <c r="J138" s="16"/>
      <c r="K138" s="16"/>
      <c r="L138" s="11"/>
      <c r="M138" s="11"/>
      <c r="N138" s="16"/>
      <c r="O138" s="11"/>
      <c r="P138" s="11"/>
      <c r="Q138" s="11"/>
    </row>
    <row r="139" spans="1:17" ht="15" customHeight="1" x14ac:dyDescent="0.25">
      <c r="A139" s="11"/>
      <c r="B139" s="11"/>
      <c r="C139" s="11"/>
      <c r="D139" s="11"/>
      <c r="E139" s="11"/>
      <c r="F139" s="14"/>
      <c r="G139" s="11"/>
      <c r="H139" s="11"/>
      <c r="I139" s="16"/>
      <c r="J139" s="16"/>
      <c r="K139" s="16"/>
      <c r="L139" s="11"/>
      <c r="M139" s="16"/>
      <c r="N139" s="11"/>
      <c r="O139" s="16"/>
      <c r="P139" s="11"/>
      <c r="Q139" s="11"/>
    </row>
    <row r="140" spans="1:17" ht="15" customHeight="1" x14ac:dyDescent="0.25">
      <c r="A140" s="11"/>
      <c r="B140" s="11"/>
      <c r="C140" s="11"/>
      <c r="D140" s="11"/>
      <c r="E140" s="11"/>
      <c r="F140" s="14"/>
      <c r="G140" s="15"/>
      <c r="H140" s="11"/>
      <c r="I140" s="16"/>
      <c r="J140" s="16"/>
      <c r="K140" s="16"/>
      <c r="L140" s="11"/>
      <c r="M140" s="11"/>
      <c r="N140" s="16"/>
      <c r="O140" s="11"/>
      <c r="P140" s="11"/>
      <c r="Q140" s="11"/>
    </row>
    <row r="141" spans="1:17" ht="15" customHeight="1" x14ac:dyDescent="0.25">
      <c r="A141" s="11"/>
      <c r="B141" s="11"/>
      <c r="C141" s="11"/>
      <c r="D141" s="11"/>
      <c r="E141" s="11"/>
      <c r="F141" s="14"/>
      <c r="G141" s="11"/>
      <c r="H141" s="11"/>
      <c r="I141" s="16"/>
      <c r="J141" s="16"/>
      <c r="K141" s="16"/>
      <c r="L141" s="11"/>
      <c r="M141" s="16"/>
      <c r="N141" s="11"/>
      <c r="O141" s="16"/>
      <c r="P141" s="11"/>
      <c r="Q141" s="11"/>
    </row>
    <row r="142" spans="1:17" ht="15" customHeight="1" x14ac:dyDescent="0.25">
      <c r="A142" s="11"/>
      <c r="B142" s="11"/>
      <c r="C142" s="11"/>
      <c r="D142" s="11"/>
      <c r="E142" s="11"/>
      <c r="F142" s="14"/>
      <c r="G142" s="15"/>
      <c r="H142" s="11"/>
      <c r="I142" s="16"/>
      <c r="J142" s="16"/>
      <c r="K142" s="16"/>
      <c r="L142" s="11"/>
      <c r="M142" s="11"/>
      <c r="N142" s="16"/>
      <c r="O142" s="11"/>
      <c r="P142" s="11"/>
      <c r="Q142" s="11"/>
    </row>
    <row r="143" spans="1:17" ht="15" customHeight="1" x14ac:dyDescent="0.25">
      <c r="A143" s="11"/>
      <c r="B143" s="11"/>
      <c r="C143" s="11"/>
      <c r="D143" s="11"/>
      <c r="E143" s="11"/>
      <c r="F143" s="14"/>
      <c r="G143" s="11"/>
      <c r="H143" s="11"/>
      <c r="I143" s="16"/>
      <c r="J143" s="16"/>
      <c r="K143" s="16"/>
      <c r="L143" s="11"/>
      <c r="M143" s="16"/>
      <c r="N143" s="11"/>
      <c r="O143" s="16"/>
      <c r="P143" s="11"/>
      <c r="Q143" s="11"/>
    </row>
    <row r="144" spans="1:17" ht="15" customHeight="1" x14ac:dyDescent="0.25">
      <c r="A144" s="11"/>
      <c r="B144" s="11"/>
      <c r="C144" s="11"/>
      <c r="D144" s="11"/>
      <c r="E144" s="11"/>
      <c r="F144" s="14"/>
      <c r="G144" s="15"/>
      <c r="H144" s="11"/>
      <c r="I144" s="16"/>
      <c r="J144" s="16"/>
      <c r="K144" s="16"/>
      <c r="L144" s="11"/>
      <c r="M144" s="11"/>
      <c r="N144" s="16"/>
      <c r="O144" s="11"/>
      <c r="P144" s="11"/>
      <c r="Q144" s="11"/>
    </row>
    <row r="145" spans="1:17" ht="15" customHeight="1" x14ac:dyDescent="0.25">
      <c r="A145" s="11"/>
      <c r="B145" s="11"/>
      <c r="C145" s="11"/>
      <c r="D145" s="11"/>
      <c r="E145" s="11"/>
      <c r="F145" s="14"/>
      <c r="G145" s="11"/>
      <c r="H145" s="11"/>
      <c r="I145" s="16"/>
      <c r="J145" s="16"/>
      <c r="K145" s="16"/>
      <c r="L145" s="11"/>
      <c r="M145" s="16"/>
      <c r="N145" s="11"/>
      <c r="O145" s="16"/>
      <c r="P145" s="11"/>
      <c r="Q145" s="11"/>
    </row>
    <row r="146" spans="1:17" ht="15" customHeight="1" x14ac:dyDescent="0.25">
      <c r="A146" s="11"/>
      <c r="B146" s="11"/>
      <c r="C146" s="11"/>
      <c r="D146" s="11"/>
      <c r="E146" s="11"/>
      <c r="F146" s="14"/>
      <c r="G146" s="15"/>
      <c r="H146" s="11"/>
      <c r="I146" s="16"/>
      <c r="J146" s="16"/>
      <c r="K146" s="16"/>
      <c r="L146" s="11"/>
      <c r="M146" s="11"/>
      <c r="N146" s="16"/>
      <c r="O146" s="11"/>
      <c r="P146" s="11"/>
      <c r="Q146" s="11"/>
    </row>
    <row r="147" spans="1:17" ht="15" customHeight="1" x14ac:dyDescent="0.25">
      <c r="A147" s="11"/>
      <c r="B147" s="11"/>
      <c r="C147" s="11"/>
      <c r="D147" s="11"/>
      <c r="E147" s="11"/>
      <c r="F147" s="14"/>
      <c r="G147" s="11"/>
      <c r="H147" s="11"/>
      <c r="I147" s="16"/>
      <c r="J147" s="16"/>
      <c r="K147" s="16"/>
      <c r="L147" s="11"/>
      <c r="M147" s="16"/>
      <c r="N147" s="11"/>
      <c r="O147" s="16"/>
      <c r="P147" s="11"/>
      <c r="Q147" s="11"/>
    </row>
    <row r="148" spans="1:17" ht="15" customHeight="1" x14ac:dyDescent="0.25">
      <c r="A148" s="11"/>
      <c r="B148" s="11"/>
      <c r="C148" s="11"/>
      <c r="D148" s="11"/>
      <c r="E148" s="11"/>
      <c r="F148" s="14"/>
      <c r="G148" s="15"/>
      <c r="H148" s="11"/>
      <c r="I148" s="16"/>
      <c r="J148" s="16"/>
      <c r="K148" s="16"/>
      <c r="L148" s="11"/>
      <c r="M148" s="11"/>
      <c r="N148" s="16"/>
      <c r="O148" s="11"/>
      <c r="P148" s="11"/>
      <c r="Q148" s="11"/>
    </row>
    <row r="149" spans="1:17" ht="15" customHeight="1" x14ac:dyDescent="0.25">
      <c r="A149" s="11"/>
      <c r="B149" s="11"/>
      <c r="C149" s="11"/>
      <c r="D149" s="11"/>
      <c r="E149" s="11"/>
      <c r="F149" s="14"/>
      <c r="G149" s="11"/>
      <c r="H149" s="11"/>
      <c r="I149" s="16"/>
      <c r="J149" s="16"/>
      <c r="K149" s="16"/>
      <c r="L149" s="11"/>
      <c r="M149" s="16"/>
      <c r="N149" s="11"/>
      <c r="O149" s="16"/>
      <c r="P149" s="11"/>
      <c r="Q149" s="11"/>
    </row>
    <row r="150" spans="1:17" ht="15" customHeight="1" x14ac:dyDescent="0.25">
      <c r="A150" s="11"/>
      <c r="B150" s="11"/>
      <c r="C150" s="11"/>
      <c r="D150" s="13"/>
      <c r="E150" s="13"/>
      <c r="F150" s="11"/>
      <c r="G150" s="11"/>
      <c r="H150" s="13"/>
      <c r="I150" s="17"/>
      <c r="J150" s="17"/>
      <c r="K150" s="17"/>
      <c r="L150" s="19"/>
      <c r="M150" s="11"/>
      <c r="N150" s="18"/>
      <c r="O150" s="11"/>
      <c r="P150" s="11"/>
      <c r="Q150" s="11"/>
    </row>
    <row r="151" spans="1:17" ht="15" customHeight="1" x14ac:dyDescent="0.25">
      <c r="A151" s="11"/>
      <c r="B151" s="11"/>
      <c r="C151" s="11"/>
      <c r="D151" s="11"/>
      <c r="E151" s="11"/>
      <c r="F151" s="11"/>
      <c r="G151" s="11"/>
      <c r="H151" s="11"/>
      <c r="I151" s="18"/>
      <c r="J151" s="18"/>
      <c r="K151" s="18"/>
      <c r="L151" s="11"/>
      <c r="M151" s="11"/>
      <c r="N151" s="18"/>
      <c r="O151" s="11"/>
      <c r="P151" s="11"/>
      <c r="Q151" s="11"/>
    </row>
    <row r="152" spans="1:17" ht="15" customHeight="1" x14ac:dyDescent="0.25">
      <c r="A152" s="11"/>
      <c r="B152" s="13"/>
      <c r="C152" s="11"/>
      <c r="D152" s="11"/>
      <c r="E152" s="13"/>
      <c r="F152" s="11"/>
      <c r="G152" s="11"/>
      <c r="H152" s="11"/>
      <c r="I152" s="11"/>
      <c r="J152" s="11"/>
      <c r="K152" s="11"/>
      <c r="L152" s="11"/>
      <c r="M152" s="11"/>
      <c r="N152" s="11"/>
      <c r="O152" s="11"/>
      <c r="P152" s="11"/>
      <c r="Q152" s="11"/>
    </row>
    <row r="153" spans="1:17" ht="15" customHeight="1" x14ac:dyDescent="0.25">
      <c r="A153" s="11"/>
      <c r="B153" s="11"/>
      <c r="C153" s="11"/>
      <c r="D153" s="11"/>
      <c r="E153" s="11"/>
      <c r="F153" s="11"/>
      <c r="G153" s="11"/>
      <c r="H153" s="11"/>
      <c r="I153" s="11"/>
      <c r="J153" s="11"/>
      <c r="K153" s="11"/>
      <c r="L153" s="11"/>
      <c r="M153" s="11"/>
      <c r="N153" s="11"/>
      <c r="O153" s="11"/>
      <c r="P153" s="11"/>
      <c r="Q153" s="11"/>
    </row>
    <row r="154" spans="1:17" ht="15" customHeight="1" x14ac:dyDescent="0.25">
      <c r="A154" s="11"/>
      <c r="B154" s="11"/>
      <c r="C154" s="11"/>
      <c r="D154" s="11"/>
      <c r="E154" s="11"/>
      <c r="F154" s="14"/>
      <c r="G154" s="15"/>
      <c r="H154" s="11"/>
      <c r="I154" s="16"/>
      <c r="J154" s="16"/>
      <c r="K154" s="16"/>
      <c r="L154" s="11"/>
      <c r="M154" s="11"/>
      <c r="N154" s="16"/>
      <c r="O154" s="11"/>
      <c r="P154" s="11"/>
      <c r="Q154" s="11"/>
    </row>
    <row r="155" spans="1:17" ht="15" customHeight="1" x14ac:dyDescent="0.25">
      <c r="A155" s="11"/>
      <c r="B155" s="11"/>
      <c r="C155" s="11"/>
      <c r="D155" s="11"/>
      <c r="E155" s="11"/>
      <c r="F155" s="14"/>
      <c r="G155" s="11"/>
      <c r="H155" s="11"/>
      <c r="I155" s="16"/>
      <c r="J155" s="16"/>
      <c r="K155" s="16"/>
      <c r="L155" s="11"/>
      <c r="M155" s="16"/>
      <c r="N155" s="11"/>
      <c r="O155" s="16"/>
      <c r="P155" s="11"/>
      <c r="Q155" s="11"/>
    </row>
    <row r="156" spans="1:17" ht="15" customHeight="1" x14ac:dyDescent="0.25">
      <c r="A156" s="11"/>
      <c r="B156" s="11"/>
      <c r="C156" s="11"/>
      <c r="D156" s="11"/>
      <c r="E156" s="11"/>
      <c r="F156" s="14"/>
      <c r="G156" s="15"/>
      <c r="H156" s="11"/>
      <c r="I156" s="16"/>
      <c r="J156" s="16"/>
      <c r="K156" s="16"/>
      <c r="L156" s="11"/>
      <c r="M156" s="11"/>
      <c r="N156" s="16"/>
      <c r="O156" s="11"/>
      <c r="P156" s="11"/>
      <c r="Q156" s="11"/>
    </row>
    <row r="157" spans="1:17" ht="15" customHeight="1" x14ac:dyDescent="0.25">
      <c r="A157" s="11"/>
      <c r="B157" s="11"/>
      <c r="C157" s="11"/>
      <c r="D157" s="11"/>
      <c r="E157" s="11"/>
      <c r="F157" s="14"/>
      <c r="G157" s="11"/>
      <c r="H157" s="11"/>
      <c r="I157" s="16"/>
      <c r="J157" s="16"/>
      <c r="K157" s="16"/>
      <c r="L157" s="11"/>
      <c r="M157" s="16"/>
      <c r="N157" s="11"/>
      <c r="O157" s="16"/>
      <c r="P157" s="11"/>
      <c r="Q157" s="11"/>
    </row>
    <row r="158" spans="1:17" ht="15" customHeight="1" x14ac:dyDescent="0.25">
      <c r="A158" s="11"/>
      <c r="B158" s="11"/>
      <c r="C158" s="11"/>
      <c r="D158" s="11"/>
      <c r="E158" s="11"/>
      <c r="F158" s="14"/>
      <c r="G158" s="15"/>
      <c r="H158" s="11"/>
      <c r="I158" s="16"/>
      <c r="J158" s="16"/>
      <c r="K158" s="16"/>
      <c r="L158" s="11"/>
      <c r="M158" s="11"/>
      <c r="N158" s="16"/>
      <c r="O158" s="11"/>
      <c r="P158" s="11"/>
      <c r="Q158" s="11"/>
    </row>
    <row r="159" spans="1:17" ht="15" customHeight="1" x14ac:dyDescent="0.25">
      <c r="A159" s="11"/>
      <c r="B159" s="11"/>
      <c r="C159" s="11"/>
      <c r="D159" s="11"/>
      <c r="E159" s="11"/>
      <c r="F159" s="14"/>
      <c r="G159" s="11"/>
      <c r="H159" s="11"/>
      <c r="I159" s="16"/>
      <c r="J159" s="16"/>
      <c r="K159" s="16"/>
      <c r="L159" s="11"/>
      <c r="M159" s="16"/>
      <c r="N159" s="11"/>
      <c r="O159" s="16"/>
      <c r="P159" s="11"/>
      <c r="Q159" s="11"/>
    </row>
    <row r="160" spans="1:17" ht="15" customHeight="1" x14ac:dyDescent="0.25">
      <c r="A160" s="11"/>
      <c r="B160" s="11"/>
      <c r="C160" s="11"/>
      <c r="D160" s="11"/>
      <c r="E160" s="11"/>
      <c r="F160" s="14"/>
      <c r="G160" s="15"/>
      <c r="H160" s="11"/>
      <c r="I160" s="16"/>
      <c r="J160" s="16"/>
      <c r="K160" s="16"/>
      <c r="L160" s="11"/>
      <c r="M160" s="11"/>
      <c r="N160" s="16"/>
      <c r="O160" s="11"/>
      <c r="P160" s="11"/>
      <c r="Q160" s="11"/>
    </row>
    <row r="161" spans="1:17" ht="15" customHeight="1" x14ac:dyDescent="0.25">
      <c r="A161" s="11"/>
      <c r="B161" s="11"/>
      <c r="C161" s="11"/>
      <c r="D161" s="11"/>
      <c r="E161" s="11"/>
      <c r="F161" s="14"/>
      <c r="G161" s="11"/>
      <c r="H161" s="11"/>
      <c r="I161" s="16"/>
      <c r="J161" s="16"/>
      <c r="K161" s="16"/>
      <c r="L161" s="11"/>
      <c r="M161" s="16"/>
      <c r="N161" s="11"/>
      <c r="O161" s="16"/>
      <c r="P161" s="11"/>
      <c r="Q161" s="11"/>
    </row>
    <row r="162" spans="1:17" ht="15" customHeight="1" x14ac:dyDescent="0.25">
      <c r="A162" s="11"/>
      <c r="B162" s="11"/>
      <c r="C162" s="11"/>
      <c r="D162" s="13"/>
      <c r="E162" s="13"/>
      <c r="F162" s="11"/>
      <c r="G162" s="11"/>
      <c r="H162" s="13"/>
      <c r="I162" s="17"/>
      <c r="J162" s="17"/>
      <c r="K162" s="17"/>
      <c r="L162" s="19"/>
      <c r="M162" s="11"/>
      <c r="N162" s="18"/>
      <c r="O162" s="11"/>
      <c r="P162" s="11"/>
      <c r="Q162" s="11"/>
    </row>
    <row r="163" spans="1:17" ht="15" customHeight="1" x14ac:dyDescent="0.25">
      <c r="A163" s="11"/>
      <c r="B163" s="11"/>
      <c r="C163" s="11"/>
      <c r="D163" s="11"/>
      <c r="E163" s="11"/>
      <c r="F163" s="11"/>
      <c r="G163" s="11"/>
      <c r="H163" s="11"/>
      <c r="I163" s="18"/>
      <c r="J163" s="18"/>
      <c r="K163" s="18"/>
      <c r="L163" s="11"/>
      <c r="M163" s="11"/>
      <c r="N163" s="18"/>
      <c r="O163" s="11"/>
      <c r="P163" s="11"/>
      <c r="Q163" s="11"/>
    </row>
    <row r="164" spans="1:17" ht="15" customHeight="1" x14ac:dyDescent="0.25">
      <c r="A164" s="11"/>
      <c r="B164" s="13"/>
      <c r="C164" s="11"/>
      <c r="D164" s="11"/>
      <c r="E164" s="13"/>
      <c r="F164" s="11"/>
      <c r="G164" s="11"/>
      <c r="H164" s="11"/>
      <c r="I164" s="11"/>
      <c r="J164" s="11"/>
      <c r="K164" s="11"/>
      <c r="L164" s="11"/>
      <c r="M164" s="11"/>
      <c r="N164" s="11"/>
      <c r="O164" s="11"/>
      <c r="P164" s="11"/>
      <c r="Q164" s="11"/>
    </row>
    <row r="165" spans="1:17" ht="15" customHeight="1" x14ac:dyDescent="0.25">
      <c r="A165" s="11"/>
      <c r="B165" s="11"/>
      <c r="C165" s="11"/>
      <c r="D165" s="11"/>
      <c r="E165" s="11"/>
      <c r="F165" s="11"/>
      <c r="G165" s="11"/>
      <c r="H165" s="11"/>
      <c r="I165" s="11"/>
      <c r="J165" s="11"/>
      <c r="K165" s="11"/>
      <c r="L165" s="11"/>
      <c r="M165" s="11"/>
      <c r="N165" s="11"/>
      <c r="O165" s="11"/>
      <c r="P165" s="11"/>
      <c r="Q165" s="11"/>
    </row>
    <row r="166" spans="1:17" ht="15" customHeight="1" x14ac:dyDescent="0.25">
      <c r="A166" s="11"/>
      <c r="B166" s="11"/>
      <c r="C166" s="11"/>
      <c r="D166" s="11"/>
      <c r="E166" s="11"/>
      <c r="F166" s="14"/>
      <c r="G166" s="15"/>
      <c r="H166" s="11"/>
      <c r="I166" s="16"/>
      <c r="J166" s="16"/>
      <c r="K166" s="16"/>
      <c r="L166" s="11"/>
      <c r="M166" s="11"/>
      <c r="N166" s="16"/>
      <c r="O166" s="11"/>
      <c r="P166" s="11"/>
      <c r="Q166" s="11"/>
    </row>
    <row r="167" spans="1:17" ht="15" customHeight="1" x14ac:dyDescent="0.25">
      <c r="A167" s="11"/>
      <c r="B167" s="11"/>
      <c r="C167" s="11"/>
      <c r="D167" s="11"/>
      <c r="E167" s="11"/>
      <c r="F167" s="14"/>
      <c r="G167" s="11"/>
      <c r="H167" s="11"/>
      <c r="I167" s="16"/>
      <c r="J167" s="16"/>
      <c r="K167" s="16"/>
      <c r="L167" s="11"/>
      <c r="M167" s="16"/>
      <c r="N167" s="11"/>
      <c r="O167" s="16"/>
      <c r="P167" s="11"/>
      <c r="Q167" s="11"/>
    </row>
    <row r="168" spans="1:17" ht="15" customHeight="1" x14ac:dyDescent="0.25">
      <c r="A168" s="11"/>
      <c r="B168" s="11"/>
      <c r="C168" s="11"/>
      <c r="D168" s="11"/>
      <c r="E168" s="11"/>
      <c r="F168" s="14"/>
      <c r="G168" s="15"/>
      <c r="H168" s="11"/>
      <c r="I168" s="16"/>
      <c r="J168" s="16"/>
      <c r="K168" s="16"/>
      <c r="L168" s="11"/>
      <c r="M168" s="11"/>
      <c r="N168" s="16"/>
      <c r="O168" s="11"/>
      <c r="P168" s="11"/>
      <c r="Q168" s="11"/>
    </row>
    <row r="169" spans="1:17" ht="15" customHeight="1" x14ac:dyDescent="0.25">
      <c r="A169" s="11"/>
      <c r="B169" s="11"/>
      <c r="C169" s="11"/>
      <c r="D169" s="11"/>
      <c r="E169" s="11"/>
      <c r="F169" s="14"/>
      <c r="G169" s="11"/>
      <c r="H169" s="11"/>
      <c r="I169" s="16"/>
      <c r="J169" s="16"/>
      <c r="K169" s="16"/>
      <c r="L169" s="11"/>
      <c r="M169" s="16"/>
      <c r="N169" s="11"/>
      <c r="O169" s="16"/>
      <c r="P169" s="11"/>
      <c r="Q169" s="11"/>
    </row>
    <row r="170" spans="1:17" ht="15" customHeight="1" x14ac:dyDescent="0.25">
      <c r="A170" s="11"/>
      <c r="B170" s="11"/>
      <c r="C170" s="11"/>
      <c r="D170" s="11"/>
      <c r="E170" s="11"/>
      <c r="F170" s="14"/>
      <c r="G170" s="15"/>
      <c r="H170" s="11"/>
      <c r="I170" s="16"/>
      <c r="J170" s="16"/>
      <c r="K170" s="16"/>
      <c r="L170" s="11"/>
      <c r="M170" s="11"/>
      <c r="N170" s="16"/>
      <c r="O170" s="11"/>
      <c r="P170" s="11"/>
      <c r="Q170" s="11"/>
    </row>
    <row r="171" spans="1:17" ht="15" customHeight="1" x14ac:dyDescent="0.25">
      <c r="A171" s="11"/>
      <c r="B171" s="11"/>
      <c r="C171" s="11"/>
      <c r="D171" s="11"/>
      <c r="E171" s="11"/>
      <c r="F171" s="14"/>
      <c r="G171" s="11"/>
      <c r="H171" s="11"/>
      <c r="I171" s="16"/>
      <c r="J171" s="16"/>
      <c r="K171" s="16"/>
      <c r="L171" s="11"/>
      <c r="M171" s="16"/>
      <c r="N171" s="11"/>
      <c r="O171" s="16"/>
      <c r="P171" s="11"/>
      <c r="Q171" s="11"/>
    </row>
    <row r="172" spans="1:17" ht="15" customHeight="1" x14ac:dyDescent="0.25">
      <c r="A172" s="11"/>
      <c r="B172" s="11"/>
      <c r="C172" s="11"/>
      <c r="D172" s="11"/>
      <c r="E172" s="11"/>
      <c r="F172" s="14"/>
      <c r="G172" s="15"/>
      <c r="H172" s="11"/>
      <c r="I172" s="16"/>
      <c r="J172" s="16"/>
      <c r="K172" s="16"/>
      <c r="L172" s="11"/>
      <c r="M172" s="11"/>
      <c r="N172" s="16"/>
      <c r="O172" s="11"/>
      <c r="P172" s="11"/>
      <c r="Q172" s="11"/>
    </row>
    <row r="173" spans="1:17" ht="15" customHeight="1" x14ac:dyDescent="0.25">
      <c r="A173" s="11"/>
      <c r="B173" s="11"/>
      <c r="C173" s="11"/>
      <c r="D173" s="11"/>
      <c r="E173" s="11"/>
      <c r="F173" s="14"/>
      <c r="G173" s="11"/>
      <c r="H173" s="11"/>
      <c r="I173" s="16"/>
      <c r="J173" s="16"/>
      <c r="K173" s="16"/>
      <c r="L173" s="11"/>
      <c r="M173" s="16"/>
      <c r="N173" s="11"/>
      <c r="O173" s="16"/>
      <c r="P173" s="11"/>
      <c r="Q173" s="11"/>
    </row>
    <row r="174" spans="1:17" ht="15" customHeight="1" x14ac:dyDescent="0.25">
      <c r="A174" s="11"/>
      <c r="B174" s="11"/>
      <c r="C174" s="11"/>
      <c r="D174" s="11"/>
      <c r="E174" s="11"/>
      <c r="F174" s="14"/>
      <c r="G174" s="15"/>
      <c r="H174" s="11"/>
      <c r="I174" s="16"/>
      <c r="J174" s="16"/>
      <c r="K174" s="16"/>
      <c r="L174" s="11"/>
      <c r="M174" s="11"/>
      <c r="N174" s="16"/>
      <c r="O174" s="11"/>
      <c r="P174" s="11"/>
      <c r="Q174" s="11"/>
    </row>
    <row r="175" spans="1:17" ht="15" customHeight="1" x14ac:dyDescent="0.25">
      <c r="A175" s="11"/>
      <c r="B175" s="11"/>
      <c r="C175" s="11"/>
      <c r="D175" s="11"/>
      <c r="E175" s="11"/>
      <c r="F175" s="14"/>
      <c r="G175" s="11"/>
      <c r="H175" s="11"/>
      <c r="I175" s="16"/>
      <c r="J175" s="16"/>
      <c r="K175" s="16"/>
      <c r="L175" s="11"/>
      <c r="M175" s="16"/>
      <c r="N175" s="11"/>
      <c r="O175" s="16"/>
      <c r="P175" s="11"/>
      <c r="Q175" s="11"/>
    </row>
    <row r="176" spans="1:17" ht="15" customHeight="1" x14ac:dyDescent="0.25">
      <c r="A176" s="11"/>
      <c r="B176" s="11"/>
      <c r="C176" s="11"/>
      <c r="D176" s="11"/>
      <c r="E176" s="11"/>
      <c r="F176" s="14"/>
      <c r="G176" s="15"/>
      <c r="H176" s="11"/>
      <c r="I176" s="16"/>
      <c r="J176" s="16"/>
      <c r="K176" s="16"/>
      <c r="L176" s="11"/>
      <c r="M176" s="11"/>
      <c r="N176" s="16"/>
      <c r="O176" s="11"/>
      <c r="P176" s="11"/>
      <c r="Q176" s="11"/>
    </row>
    <row r="177" spans="1:17" ht="15" customHeight="1" x14ac:dyDescent="0.25">
      <c r="A177" s="11"/>
      <c r="B177" s="11"/>
      <c r="C177" s="11"/>
      <c r="D177" s="11"/>
      <c r="E177" s="11"/>
      <c r="F177" s="14"/>
      <c r="G177" s="11"/>
      <c r="H177" s="11"/>
      <c r="I177" s="16"/>
      <c r="J177" s="16"/>
      <c r="K177" s="16"/>
      <c r="L177" s="11"/>
      <c r="M177" s="16"/>
      <c r="N177" s="11"/>
      <c r="O177" s="16"/>
      <c r="P177" s="11"/>
      <c r="Q177" s="11"/>
    </row>
    <row r="178" spans="1:17" ht="15" customHeight="1" x14ac:dyDescent="0.25">
      <c r="A178" s="11"/>
      <c r="B178" s="11"/>
      <c r="C178" s="11"/>
      <c r="D178" s="11"/>
      <c r="E178" s="11"/>
      <c r="F178" s="14"/>
      <c r="G178" s="15"/>
      <c r="H178" s="11"/>
      <c r="I178" s="16"/>
      <c r="J178" s="16"/>
      <c r="K178" s="16"/>
      <c r="L178" s="11"/>
      <c r="M178" s="11"/>
      <c r="N178" s="16"/>
      <c r="O178" s="11"/>
      <c r="P178" s="11"/>
      <c r="Q178" s="11"/>
    </row>
    <row r="179" spans="1:17" ht="15" customHeight="1" x14ac:dyDescent="0.25">
      <c r="A179" s="11"/>
      <c r="B179" s="11"/>
      <c r="C179" s="11"/>
      <c r="D179" s="11"/>
      <c r="E179" s="11"/>
      <c r="F179" s="14"/>
      <c r="G179" s="11"/>
      <c r="H179" s="11"/>
      <c r="I179" s="16"/>
      <c r="J179" s="16"/>
      <c r="K179" s="16"/>
      <c r="L179" s="11"/>
      <c r="M179" s="16"/>
      <c r="N179" s="11"/>
      <c r="O179" s="16"/>
      <c r="P179" s="11"/>
      <c r="Q179" s="11"/>
    </row>
    <row r="180" spans="1:17" ht="15" customHeight="1" x14ac:dyDescent="0.25">
      <c r="A180" s="11"/>
      <c r="B180" s="11"/>
      <c r="C180" s="11"/>
      <c r="D180" s="11"/>
      <c r="E180" s="11"/>
      <c r="F180" s="14"/>
      <c r="G180" s="15"/>
      <c r="H180" s="11"/>
      <c r="I180" s="16"/>
      <c r="J180" s="16"/>
      <c r="K180" s="16"/>
      <c r="L180" s="11"/>
      <c r="M180" s="11"/>
      <c r="N180" s="16"/>
      <c r="O180" s="11"/>
      <c r="P180" s="11"/>
      <c r="Q180" s="11"/>
    </row>
    <row r="181" spans="1:17" ht="15" customHeight="1" x14ac:dyDescent="0.25">
      <c r="A181" s="11"/>
      <c r="B181" s="11"/>
      <c r="C181" s="11"/>
      <c r="D181" s="11"/>
      <c r="E181" s="11"/>
      <c r="F181" s="14"/>
      <c r="G181" s="11"/>
      <c r="H181" s="11"/>
      <c r="I181" s="16"/>
      <c r="J181" s="16"/>
      <c r="K181" s="16"/>
      <c r="L181" s="11"/>
      <c r="M181" s="16"/>
      <c r="N181" s="11"/>
      <c r="O181" s="16"/>
      <c r="P181" s="11"/>
      <c r="Q181" s="11"/>
    </row>
    <row r="182" spans="1:17" ht="15" customHeight="1" x14ac:dyDescent="0.25">
      <c r="A182" s="11"/>
      <c r="B182" s="11"/>
      <c r="C182" s="11"/>
      <c r="D182" s="11"/>
      <c r="E182" s="11"/>
      <c r="F182" s="14"/>
      <c r="G182" s="15"/>
      <c r="H182" s="11"/>
      <c r="I182" s="16"/>
      <c r="J182" s="16"/>
      <c r="K182" s="16"/>
      <c r="L182" s="11"/>
      <c r="M182" s="11"/>
      <c r="N182" s="16"/>
      <c r="O182" s="11"/>
      <c r="P182" s="11"/>
      <c r="Q182" s="11"/>
    </row>
    <row r="183" spans="1:17" ht="15" customHeight="1" x14ac:dyDescent="0.25">
      <c r="A183" s="11"/>
      <c r="B183" s="11"/>
      <c r="C183" s="11"/>
      <c r="D183" s="11"/>
      <c r="E183" s="11"/>
      <c r="F183" s="14"/>
      <c r="G183" s="11"/>
      <c r="H183" s="11"/>
      <c r="I183" s="16"/>
      <c r="J183" s="16"/>
      <c r="K183" s="16"/>
      <c r="L183" s="11"/>
      <c r="M183" s="16"/>
      <c r="N183" s="11"/>
      <c r="O183" s="16"/>
      <c r="P183" s="11"/>
      <c r="Q183" s="11"/>
    </row>
    <row r="184" spans="1:17" ht="15" customHeight="1" x14ac:dyDescent="0.25">
      <c r="A184" s="11"/>
      <c r="B184" s="11"/>
      <c r="C184" s="11"/>
      <c r="D184" s="11"/>
      <c r="E184" s="11"/>
      <c r="F184" s="14"/>
      <c r="G184" s="15"/>
      <c r="H184" s="11"/>
      <c r="I184" s="16"/>
      <c r="J184" s="16"/>
      <c r="K184" s="16"/>
      <c r="L184" s="11"/>
      <c r="M184" s="11"/>
      <c r="N184" s="16"/>
      <c r="O184" s="11"/>
      <c r="P184" s="11"/>
      <c r="Q184" s="11"/>
    </row>
    <row r="185" spans="1:17" ht="15" customHeight="1" x14ac:dyDescent="0.25">
      <c r="A185" s="11"/>
      <c r="B185" s="11"/>
      <c r="C185" s="11"/>
      <c r="D185" s="11"/>
      <c r="E185" s="11"/>
      <c r="F185" s="14"/>
      <c r="G185" s="11"/>
      <c r="H185" s="11"/>
      <c r="I185" s="16"/>
      <c r="J185" s="16"/>
      <c r="K185" s="16"/>
      <c r="L185" s="11"/>
      <c r="M185" s="16"/>
      <c r="N185" s="11"/>
      <c r="O185" s="16"/>
      <c r="P185" s="11"/>
      <c r="Q185" s="11"/>
    </row>
    <row r="186" spans="1:17" ht="15" customHeight="1" x14ac:dyDescent="0.25">
      <c r="A186" s="11"/>
      <c r="B186" s="11"/>
      <c r="C186" s="11"/>
      <c r="D186" s="11"/>
      <c r="E186" s="11"/>
      <c r="F186" s="14"/>
      <c r="G186" s="15"/>
      <c r="H186" s="11"/>
      <c r="I186" s="16"/>
      <c r="J186" s="16"/>
      <c r="K186" s="16"/>
      <c r="L186" s="11"/>
      <c r="M186" s="11"/>
      <c r="N186" s="16"/>
      <c r="O186" s="11"/>
      <c r="P186" s="11"/>
      <c r="Q186" s="11"/>
    </row>
    <row r="187" spans="1:17" ht="15" customHeight="1" x14ac:dyDescent="0.25">
      <c r="A187" s="11"/>
      <c r="B187" s="11"/>
      <c r="C187" s="11"/>
      <c r="D187" s="11"/>
      <c r="E187" s="11"/>
      <c r="F187" s="14"/>
      <c r="G187" s="11"/>
      <c r="H187" s="11"/>
      <c r="I187" s="16"/>
      <c r="J187" s="16"/>
      <c r="K187" s="16"/>
      <c r="L187" s="11"/>
      <c r="M187" s="16"/>
      <c r="N187" s="11"/>
      <c r="O187" s="16"/>
      <c r="P187" s="11"/>
      <c r="Q187" s="11"/>
    </row>
    <row r="188" spans="1:17" ht="15" customHeight="1" x14ac:dyDescent="0.25">
      <c r="A188" s="11"/>
      <c r="B188" s="11"/>
      <c r="C188" s="11"/>
      <c r="D188" s="11"/>
      <c r="E188" s="11"/>
      <c r="F188" s="14"/>
      <c r="G188" s="15"/>
      <c r="H188" s="11"/>
      <c r="I188" s="16"/>
      <c r="J188" s="16"/>
      <c r="K188" s="16"/>
      <c r="L188" s="11"/>
      <c r="M188" s="11"/>
      <c r="N188" s="16"/>
      <c r="O188" s="11"/>
      <c r="P188" s="11"/>
      <c r="Q188" s="11"/>
    </row>
    <row r="189" spans="1:17" ht="15" customHeight="1" x14ac:dyDescent="0.25">
      <c r="A189" s="11"/>
      <c r="B189" s="11"/>
      <c r="C189" s="11"/>
      <c r="D189" s="11"/>
      <c r="E189" s="11"/>
      <c r="F189" s="14"/>
      <c r="G189" s="11"/>
      <c r="H189" s="11"/>
      <c r="I189" s="16"/>
      <c r="J189" s="16"/>
      <c r="K189" s="16"/>
      <c r="L189" s="11"/>
      <c r="M189" s="16"/>
      <c r="N189" s="11"/>
      <c r="O189" s="16"/>
      <c r="P189" s="11"/>
      <c r="Q189" s="11"/>
    </row>
    <row r="190" spans="1:17" ht="15" customHeight="1" x14ac:dyDescent="0.25">
      <c r="A190" s="11"/>
      <c r="B190" s="11"/>
      <c r="C190" s="11"/>
      <c r="D190" s="11"/>
      <c r="E190" s="11"/>
      <c r="F190" s="14"/>
      <c r="G190" s="15"/>
      <c r="H190" s="11"/>
      <c r="I190" s="16"/>
      <c r="J190" s="16"/>
      <c r="K190" s="16"/>
      <c r="L190" s="11"/>
      <c r="M190" s="11"/>
      <c r="N190" s="16"/>
      <c r="O190" s="11"/>
      <c r="P190" s="11"/>
      <c r="Q190" s="11"/>
    </row>
    <row r="191" spans="1:17" ht="15" customHeight="1" x14ac:dyDescent="0.25">
      <c r="A191" s="11"/>
      <c r="B191" s="11"/>
      <c r="C191" s="11"/>
      <c r="D191" s="11"/>
      <c r="E191" s="11"/>
      <c r="F191" s="14"/>
      <c r="G191" s="11"/>
      <c r="H191" s="11"/>
      <c r="I191" s="16"/>
      <c r="J191" s="16"/>
      <c r="K191" s="16"/>
      <c r="L191" s="11"/>
      <c r="M191" s="16"/>
      <c r="N191" s="11"/>
      <c r="O191" s="16"/>
      <c r="P191" s="11"/>
      <c r="Q191" s="11"/>
    </row>
    <row r="192" spans="1:17" ht="15" customHeight="1" x14ac:dyDescent="0.25">
      <c r="A192" s="11"/>
      <c r="B192" s="11"/>
      <c r="C192" s="11"/>
      <c r="D192" s="11"/>
      <c r="E192" s="11"/>
      <c r="F192" s="14"/>
      <c r="G192" s="15"/>
      <c r="H192" s="11"/>
      <c r="I192" s="16"/>
      <c r="J192" s="16"/>
      <c r="K192" s="16"/>
      <c r="L192" s="11"/>
      <c r="M192" s="11"/>
      <c r="N192" s="16"/>
      <c r="O192" s="11"/>
      <c r="P192" s="11"/>
      <c r="Q192" s="11"/>
    </row>
    <row r="193" spans="1:17" ht="15" customHeight="1" x14ac:dyDescent="0.25">
      <c r="A193" s="11"/>
      <c r="B193" s="11"/>
      <c r="C193" s="11"/>
      <c r="D193" s="11"/>
      <c r="E193" s="11"/>
      <c r="F193" s="14"/>
      <c r="G193" s="11"/>
      <c r="H193" s="11"/>
      <c r="I193" s="16"/>
      <c r="J193" s="16"/>
      <c r="K193" s="16"/>
      <c r="L193" s="11"/>
      <c r="M193" s="16"/>
      <c r="N193" s="11"/>
      <c r="O193" s="16"/>
      <c r="P193" s="11"/>
      <c r="Q193" s="11"/>
    </row>
    <row r="194" spans="1:17" ht="15" customHeight="1" x14ac:dyDescent="0.25">
      <c r="A194" s="11"/>
      <c r="B194" s="11"/>
      <c r="C194" s="11"/>
      <c r="D194" s="13"/>
      <c r="E194" s="13"/>
      <c r="F194" s="11"/>
      <c r="G194" s="11"/>
      <c r="H194" s="13"/>
      <c r="I194" s="17"/>
      <c r="J194" s="17"/>
      <c r="K194" s="17"/>
      <c r="L194" s="19"/>
      <c r="M194" s="11"/>
      <c r="N194" s="18"/>
      <c r="O194" s="11"/>
      <c r="P194" s="11"/>
      <c r="Q194" s="11"/>
    </row>
    <row r="195" spans="1:17" ht="15" customHeight="1" x14ac:dyDescent="0.25">
      <c r="A195" s="11"/>
      <c r="B195" s="11"/>
      <c r="C195" s="11"/>
      <c r="D195" s="11"/>
      <c r="E195" s="11"/>
      <c r="F195" s="11"/>
      <c r="G195" s="11"/>
      <c r="H195" s="11"/>
      <c r="I195" s="18"/>
      <c r="J195" s="18"/>
      <c r="K195" s="18"/>
      <c r="L195" s="11"/>
      <c r="M195" s="20"/>
      <c r="N195" s="18"/>
      <c r="O195" s="11"/>
      <c r="P195" s="11"/>
      <c r="Q195" s="11"/>
    </row>
    <row r="196" spans="1:17" ht="15" customHeight="1" x14ac:dyDescent="0.25">
      <c r="A196" s="11"/>
      <c r="B196" s="13"/>
      <c r="C196" s="11"/>
      <c r="D196" s="11"/>
      <c r="E196" s="13"/>
      <c r="F196" s="11"/>
      <c r="G196" s="11"/>
      <c r="H196" s="11"/>
      <c r="I196" s="11"/>
      <c r="J196" s="11"/>
      <c r="K196" s="11"/>
      <c r="L196" s="11"/>
      <c r="M196" s="11"/>
      <c r="N196" s="11"/>
      <c r="O196" s="11"/>
      <c r="P196" s="11"/>
      <c r="Q196" s="11"/>
    </row>
    <row r="197" spans="1:17" ht="15" customHeight="1" x14ac:dyDescent="0.25">
      <c r="A197" s="11"/>
      <c r="B197" s="11"/>
      <c r="C197" s="11"/>
      <c r="D197" s="11"/>
      <c r="E197" s="11"/>
      <c r="F197" s="11"/>
      <c r="G197" s="11"/>
      <c r="H197" s="11"/>
      <c r="I197" s="11"/>
      <c r="J197" s="11"/>
      <c r="K197" s="11"/>
      <c r="L197" s="11"/>
      <c r="M197" s="11"/>
      <c r="N197" s="11"/>
      <c r="O197" s="11"/>
      <c r="P197" s="11"/>
      <c r="Q197" s="11"/>
    </row>
    <row r="198" spans="1:17" ht="15" customHeight="1" x14ac:dyDescent="0.25">
      <c r="A198" s="11"/>
      <c r="B198" s="11"/>
      <c r="C198" s="11"/>
      <c r="D198" s="11"/>
      <c r="E198" s="11"/>
      <c r="F198" s="14"/>
      <c r="G198" s="15"/>
      <c r="H198" s="11"/>
      <c r="I198" s="16"/>
      <c r="J198" s="16"/>
      <c r="K198" s="16"/>
      <c r="L198" s="11"/>
      <c r="M198" s="11"/>
      <c r="N198" s="16"/>
      <c r="O198" s="11"/>
      <c r="P198" s="11"/>
      <c r="Q198" s="11"/>
    </row>
    <row r="199" spans="1:17" ht="15" customHeight="1" x14ac:dyDescent="0.25">
      <c r="A199" s="11"/>
      <c r="B199" s="11"/>
      <c r="C199" s="11"/>
      <c r="D199" s="11"/>
      <c r="E199" s="11"/>
      <c r="F199" s="14"/>
      <c r="G199" s="11"/>
      <c r="H199" s="11"/>
      <c r="I199" s="16"/>
      <c r="J199" s="16"/>
      <c r="K199" s="16"/>
      <c r="L199" s="11"/>
      <c r="M199" s="16"/>
      <c r="N199" s="11"/>
      <c r="O199" s="16"/>
      <c r="P199" s="11"/>
      <c r="Q199" s="11"/>
    </row>
    <row r="200" spans="1:17" ht="15" customHeight="1" x14ac:dyDescent="0.25">
      <c r="A200" s="11"/>
      <c r="B200" s="11"/>
      <c r="C200" s="11"/>
      <c r="D200" s="11"/>
      <c r="E200" s="11"/>
      <c r="F200" s="14"/>
      <c r="G200" s="15"/>
      <c r="H200" s="11"/>
      <c r="I200" s="16"/>
      <c r="J200" s="16"/>
      <c r="K200" s="16"/>
      <c r="L200" s="11"/>
      <c r="M200" s="11"/>
      <c r="N200" s="16"/>
      <c r="O200" s="11"/>
      <c r="P200" s="11"/>
      <c r="Q200" s="11"/>
    </row>
    <row r="201" spans="1:17" ht="15" customHeight="1" x14ac:dyDescent="0.25">
      <c r="A201" s="11"/>
      <c r="B201" s="11"/>
      <c r="C201" s="11"/>
      <c r="D201" s="11"/>
      <c r="E201" s="11"/>
      <c r="F201" s="14"/>
      <c r="G201" s="11"/>
      <c r="H201" s="11"/>
      <c r="I201" s="16"/>
      <c r="J201" s="16"/>
      <c r="K201" s="16"/>
      <c r="L201" s="11"/>
      <c r="M201" s="16"/>
      <c r="N201" s="11"/>
      <c r="O201" s="16"/>
      <c r="P201" s="11"/>
      <c r="Q201" s="11"/>
    </row>
    <row r="202" spans="1:17" ht="15" customHeight="1" x14ac:dyDescent="0.25">
      <c r="A202" s="11"/>
      <c r="B202" s="11"/>
      <c r="C202" s="11"/>
      <c r="D202" s="11"/>
      <c r="E202" s="11"/>
      <c r="F202" s="14"/>
      <c r="G202" s="15"/>
      <c r="H202" s="11"/>
      <c r="I202" s="16"/>
      <c r="J202" s="16"/>
      <c r="K202" s="16"/>
      <c r="L202" s="11"/>
      <c r="M202" s="11"/>
      <c r="N202" s="16"/>
      <c r="O202" s="11"/>
      <c r="P202" s="11"/>
      <c r="Q202" s="11"/>
    </row>
    <row r="203" spans="1:17" ht="15" customHeight="1" x14ac:dyDescent="0.25">
      <c r="A203" s="11"/>
      <c r="B203" s="11"/>
      <c r="C203" s="11"/>
      <c r="D203" s="11"/>
      <c r="E203" s="11"/>
      <c r="F203" s="14"/>
      <c r="G203" s="11"/>
      <c r="H203" s="11"/>
      <c r="I203" s="16"/>
      <c r="J203" s="16"/>
      <c r="K203" s="16"/>
      <c r="L203" s="11"/>
      <c r="M203" s="16"/>
      <c r="N203" s="11"/>
      <c r="O203" s="16"/>
      <c r="P203" s="11"/>
      <c r="Q203" s="11"/>
    </row>
    <row r="204" spans="1:17" ht="15" customHeight="1" x14ac:dyDescent="0.25">
      <c r="A204" s="11"/>
      <c r="B204" s="11"/>
      <c r="C204" s="11"/>
      <c r="D204" s="11"/>
      <c r="E204" s="11"/>
      <c r="F204" s="14"/>
      <c r="G204" s="15"/>
      <c r="H204" s="11"/>
      <c r="I204" s="16"/>
      <c r="J204" s="16"/>
      <c r="K204" s="16"/>
      <c r="L204" s="11"/>
      <c r="M204" s="11"/>
      <c r="N204" s="16"/>
      <c r="O204" s="11"/>
      <c r="P204" s="11"/>
      <c r="Q204" s="11"/>
    </row>
    <row r="205" spans="1:17" ht="15" customHeight="1" x14ac:dyDescent="0.25">
      <c r="A205" s="11"/>
      <c r="B205" s="11"/>
      <c r="C205" s="11"/>
      <c r="D205" s="11"/>
      <c r="E205" s="11"/>
      <c r="F205" s="14"/>
      <c r="G205" s="11"/>
      <c r="H205" s="11"/>
      <c r="I205" s="16"/>
      <c r="J205" s="16"/>
      <c r="K205" s="16"/>
      <c r="L205" s="11"/>
      <c r="M205" s="16"/>
      <c r="N205" s="11"/>
      <c r="O205" s="16"/>
      <c r="P205" s="11"/>
      <c r="Q205" s="11"/>
    </row>
    <row r="206" spans="1:17" ht="15" customHeight="1" x14ac:dyDescent="0.25">
      <c r="A206" s="11"/>
      <c r="B206" s="11"/>
      <c r="C206" s="11"/>
      <c r="D206" s="11"/>
      <c r="E206" s="11"/>
      <c r="F206" s="14"/>
      <c r="G206" s="15"/>
      <c r="H206" s="11"/>
      <c r="I206" s="16"/>
      <c r="J206" s="16"/>
      <c r="K206" s="16"/>
      <c r="L206" s="11"/>
      <c r="M206" s="11"/>
      <c r="N206" s="16"/>
      <c r="O206" s="11"/>
      <c r="P206" s="11"/>
      <c r="Q206" s="11"/>
    </row>
    <row r="207" spans="1:17" ht="15" customHeight="1" x14ac:dyDescent="0.25">
      <c r="A207" s="11"/>
      <c r="B207" s="11"/>
      <c r="C207" s="11"/>
      <c r="D207" s="11"/>
      <c r="E207" s="11"/>
      <c r="F207" s="14"/>
      <c r="G207" s="11"/>
      <c r="H207" s="11"/>
      <c r="I207" s="16"/>
      <c r="J207" s="16"/>
      <c r="K207" s="16"/>
      <c r="L207" s="11"/>
      <c r="M207" s="16"/>
      <c r="N207" s="11"/>
      <c r="O207" s="16"/>
      <c r="P207" s="11"/>
      <c r="Q207" s="11"/>
    </row>
    <row r="208" spans="1:17" ht="15" customHeight="1" x14ac:dyDescent="0.25">
      <c r="A208" s="11"/>
      <c r="B208" s="11"/>
      <c r="C208" s="11"/>
      <c r="D208" s="11"/>
      <c r="E208" s="11"/>
      <c r="F208" s="14"/>
      <c r="G208" s="15"/>
      <c r="H208" s="11"/>
      <c r="I208" s="16"/>
      <c r="J208" s="16"/>
      <c r="K208" s="16"/>
      <c r="L208" s="11"/>
      <c r="M208" s="11"/>
      <c r="N208" s="16"/>
      <c r="O208" s="11"/>
      <c r="P208" s="11"/>
      <c r="Q208" s="11"/>
    </row>
    <row r="209" spans="1:17" ht="15" customHeight="1" x14ac:dyDescent="0.25">
      <c r="A209" s="11"/>
      <c r="B209" s="11"/>
      <c r="C209" s="11"/>
      <c r="D209" s="11"/>
      <c r="E209" s="11"/>
      <c r="F209" s="14"/>
      <c r="G209" s="11"/>
      <c r="H209" s="11"/>
      <c r="I209" s="16"/>
      <c r="J209" s="16"/>
      <c r="K209" s="16"/>
      <c r="L209" s="11"/>
      <c r="M209" s="16"/>
      <c r="N209" s="11"/>
      <c r="O209" s="16"/>
      <c r="P209" s="11"/>
      <c r="Q209" s="11"/>
    </row>
    <row r="210" spans="1:17" ht="15" customHeight="1" x14ac:dyDescent="0.25">
      <c r="A210" s="11"/>
      <c r="B210" s="11"/>
      <c r="C210" s="11"/>
      <c r="D210" s="11"/>
      <c r="E210" s="11"/>
      <c r="F210" s="14"/>
      <c r="G210" s="15"/>
      <c r="H210" s="11"/>
      <c r="I210" s="16"/>
      <c r="J210" s="16"/>
      <c r="K210" s="16"/>
      <c r="L210" s="11"/>
      <c r="M210" s="11"/>
      <c r="N210" s="16"/>
      <c r="O210" s="11"/>
      <c r="P210" s="11"/>
      <c r="Q210" s="11"/>
    </row>
    <row r="211" spans="1:17" ht="15" customHeight="1" x14ac:dyDescent="0.25">
      <c r="A211" s="11"/>
      <c r="B211" s="11"/>
      <c r="C211" s="11"/>
      <c r="D211" s="11"/>
      <c r="E211" s="11"/>
      <c r="F211" s="14"/>
      <c r="G211" s="11"/>
      <c r="H211" s="11"/>
      <c r="I211" s="16"/>
      <c r="J211" s="16"/>
      <c r="K211" s="16"/>
      <c r="L211" s="11"/>
      <c r="M211" s="16"/>
      <c r="N211" s="11"/>
      <c r="O211" s="16"/>
      <c r="P211" s="11"/>
      <c r="Q211" s="11"/>
    </row>
    <row r="212" spans="1:17" ht="15" customHeight="1" x14ac:dyDescent="0.25">
      <c r="A212" s="11"/>
      <c r="B212" s="11"/>
      <c r="C212" s="11"/>
      <c r="D212" s="11"/>
      <c r="E212" s="11"/>
      <c r="F212" s="14"/>
      <c r="G212" s="15"/>
      <c r="H212" s="11"/>
      <c r="I212" s="16"/>
      <c r="J212" s="16"/>
      <c r="K212" s="16"/>
      <c r="L212" s="11"/>
      <c r="M212" s="11"/>
      <c r="N212" s="16"/>
      <c r="O212" s="11"/>
      <c r="P212" s="11"/>
      <c r="Q212" s="11"/>
    </row>
    <row r="213" spans="1:17" ht="15" customHeight="1" x14ac:dyDescent="0.25">
      <c r="A213" s="11"/>
      <c r="B213" s="11"/>
      <c r="C213" s="11"/>
      <c r="D213" s="11"/>
      <c r="E213" s="11"/>
      <c r="F213" s="14"/>
      <c r="G213" s="11"/>
      <c r="H213" s="11"/>
      <c r="I213" s="16"/>
      <c r="J213" s="16"/>
      <c r="K213" s="16"/>
      <c r="L213" s="11"/>
      <c r="M213" s="16"/>
      <c r="N213" s="11"/>
      <c r="O213" s="16"/>
      <c r="P213" s="11"/>
      <c r="Q213" s="11"/>
    </row>
    <row r="214" spans="1:17" ht="15" customHeight="1" x14ac:dyDescent="0.25">
      <c r="A214" s="11"/>
      <c r="B214" s="11"/>
      <c r="C214" s="11"/>
      <c r="D214" s="11"/>
      <c r="E214" s="11"/>
      <c r="F214" s="14"/>
      <c r="G214" s="15"/>
      <c r="H214" s="11"/>
      <c r="I214" s="16"/>
      <c r="J214" s="16"/>
      <c r="K214" s="16"/>
      <c r="L214" s="11"/>
      <c r="M214" s="11"/>
      <c r="N214" s="16"/>
      <c r="O214" s="11"/>
      <c r="P214" s="11"/>
      <c r="Q214" s="11"/>
    </row>
    <row r="215" spans="1:17" ht="15" customHeight="1" x14ac:dyDescent="0.25">
      <c r="A215" s="11"/>
      <c r="B215" s="11"/>
      <c r="C215" s="11"/>
      <c r="D215" s="11"/>
      <c r="E215" s="11"/>
      <c r="F215" s="14"/>
      <c r="G215" s="11"/>
      <c r="H215" s="11"/>
      <c r="I215" s="16"/>
      <c r="J215" s="16"/>
      <c r="K215" s="16"/>
      <c r="L215" s="11"/>
      <c r="M215" s="16"/>
      <c r="N215" s="11"/>
      <c r="O215" s="16"/>
      <c r="P215" s="11"/>
      <c r="Q215" s="11"/>
    </row>
    <row r="216" spans="1:17" ht="15" customHeight="1" x14ac:dyDescent="0.25">
      <c r="A216" s="11"/>
      <c r="B216" s="11"/>
      <c r="C216" s="11"/>
      <c r="D216" s="11"/>
      <c r="E216" s="11"/>
      <c r="F216" s="14"/>
      <c r="G216" s="15"/>
      <c r="H216" s="11"/>
      <c r="I216" s="16"/>
      <c r="J216" s="16"/>
      <c r="K216" s="16"/>
      <c r="L216" s="11"/>
      <c r="M216" s="11"/>
      <c r="N216" s="16"/>
      <c r="O216" s="11"/>
      <c r="P216" s="11"/>
      <c r="Q216" s="11"/>
    </row>
    <row r="217" spans="1:17" ht="15" customHeight="1" x14ac:dyDescent="0.25">
      <c r="A217" s="11"/>
      <c r="B217" s="11"/>
      <c r="C217" s="11"/>
      <c r="D217" s="11"/>
      <c r="E217" s="11"/>
      <c r="F217" s="14"/>
      <c r="G217" s="11"/>
      <c r="H217" s="11"/>
      <c r="I217" s="16"/>
      <c r="J217" s="16"/>
      <c r="K217" s="16"/>
      <c r="L217" s="11"/>
      <c r="M217" s="16"/>
      <c r="N217" s="11"/>
      <c r="O217" s="16"/>
      <c r="P217" s="11"/>
      <c r="Q217" s="11"/>
    </row>
    <row r="218" spans="1:17" ht="15" customHeight="1" x14ac:dyDescent="0.25">
      <c r="A218" s="11"/>
      <c r="B218" s="11"/>
      <c r="C218" s="11"/>
      <c r="D218" s="11"/>
      <c r="E218" s="11"/>
      <c r="F218" s="14"/>
      <c r="G218" s="15"/>
      <c r="H218" s="11"/>
      <c r="I218" s="16"/>
      <c r="J218" s="16"/>
      <c r="K218" s="16"/>
      <c r="L218" s="11"/>
      <c r="M218" s="11"/>
      <c r="N218" s="16"/>
      <c r="O218" s="11"/>
      <c r="P218" s="11"/>
      <c r="Q218" s="11"/>
    </row>
    <row r="219" spans="1:17" ht="15" customHeight="1" x14ac:dyDescent="0.25">
      <c r="A219" s="11"/>
      <c r="B219" s="11"/>
      <c r="C219" s="11"/>
      <c r="D219" s="11"/>
      <c r="E219" s="11"/>
      <c r="F219" s="14"/>
      <c r="G219" s="11"/>
      <c r="H219" s="11"/>
      <c r="I219" s="16"/>
      <c r="J219" s="16"/>
      <c r="K219" s="16"/>
      <c r="L219" s="11"/>
      <c r="M219" s="16"/>
      <c r="N219" s="11"/>
      <c r="O219" s="16"/>
      <c r="P219" s="11"/>
      <c r="Q219" s="11"/>
    </row>
    <row r="220" spans="1:17" ht="15" customHeight="1" x14ac:dyDescent="0.25">
      <c r="A220" s="11"/>
      <c r="B220" s="11"/>
      <c r="C220" s="11"/>
      <c r="D220" s="11"/>
      <c r="E220" s="11"/>
      <c r="F220" s="14"/>
      <c r="G220" s="15"/>
      <c r="H220" s="11"/>
      <c r="I220" s="16"/>
      <c r="J220" s="16"/>
      <c r="K220" s="16"/>
      <c r="L220" s="11"/>
      <c r="M220" s="11"/>
      <c r="N220" s="16"/>
      <c r="O220" s="11"/>
      <c r="P220" s="11"/>
      <c r="Q220" s="11"/>
    </row>
    <row r="221" spans="1:17" ht="15" customHeight="1" x14ac:dyDescent="0.25">
      <c r="A221" s="11"/>
      <c r="B221" s="11"/>
      <c r="C221" s="11"/>
      <c r="D221" s="11"/>
      <c r="E221" s="11"/>
      <c r="F221" s="14"/>
      <c r="G221" s="11"/>
      <c r="H221" s="11"/>
      <c r="I221" s="16"/>
      <c r="J221" s="16"/>
      <c r="K221" s="16"/>
      <c r="L221" s="11"/>
      <c r="M221" s="16"/>
      <c r="N221" s="11"/>
      <c r="O221" s="16"/>
      <c r="P221" s="11"/>
      <c r="Q221" s="11"/>
    </row>
    <row r="222" spans="1:17" ht="15" customHeight="1" x14ac:dyDescent="0.25">
      <c r="A222" s="11"/>
      <c r="B222" s="11"/>
      <c r="C222" s="11"/>
      <c r="D222" s="11"/>
      <c r="E222" s="11"/>
      <c r="F222" s="14"/>
      <c r="G222" s="15"/>
      <c r="H222" s="11"/>
      <c r="I222" s="16"/>
      <c r="J222" s="16"/>
      <c r="K222" s="16"/>
      <c r="L222" s="11"/>
      <c r="M222" s="11"/>
      <c r="N222" s="16"/>
      <c r="O222" s="11"/>
      <c r="P222" s="11"/>
      <c r="Q222" s="11"/>
    </row>
    <row r="223" spans="1:17" ht="15" customHeight="1" x14ac:dyDescent="0.25">
      <c r="A223" s="11"/>
      <c r="B223" s="11"/>
      <c r="C223" s="11"/>
      <c r="D223" s="11"/>
      <c r="E223" s="11"/>
      <c r="F223" s="14"/>
      <c r="G223" s="11"/>
      <c r="H223" s="11"/>
      <c r="I223" s="16"/>
      <c r="J223" s="16"/>
      <c r="K223" s="16"/>
      <c r="L223" s="11"/>
      <c r="M223" s="16"/>
      <c r="N223" s="11"/>
      <c r="O223" s="16"/>
      <c r="P223" s="11"/>
      <c r="Q223" s="11"/>
    </row>
    <row r="224" spans="1:17" ht="15" customHeight="1" x14ac:dyDescent="0.25">
      <c r="A224" s="11"/>
      <c r="B224" s="11"/>
      <c r="C224" s="11"/>
      <c r="D224" s="11"/>
      <c r="E224" s="11"/>
      <c r="F224" s="14"/>
      <c r="G224" s="15"/>
      <c r="H224" s="11"/>
      <c r="I224" s="16"/>
      <c r="J224" s="16"/>
      <c r="K224" s="16"/>
      <c r="L224" s="11"/>
      <c r="M224" s="11"/>
      <c r="N224" s="16"/>
      <c r="O224" s="11"/>
      <c r="P224" s="11"/>
      <c r="Q224" s="11"/>
    </row>
    <row r="225" spans="1:17" ht="15" customHeight="1" x14ac:dyDescent="0.25">
      <c r="A225" s="11"/>
      <c r="B225" s="11"/>
      <c r="C225" s="11"/>
      <c r="D225" s="11"/>
      <c r="E225" s="11"/>
      <c r="F225" s="14"/>
      <c r="G225" s="11"/>
      <c r="H225" s="11"/>
      <c r="I225" s="16"/>
      <c r="J225" s="16"/>
      <c r="K225" s="16"/>
      <c r="L225" s="11"/>
      <c r="M225" s="16"/>
      <c r="N225" s="11"/>
      <c r="O225" s="16"/>
      <c r="P225" s="11"/>
      <c r="Q225" s="11"/>
    </row>
    <row r="226" spans="1:17" ht="15" customHeight="1" x14ac:dyDescent="0.25">
      <c r="A226" s="11"/>
      <c r="B226" s="11"/>
      <c r="C226" s="11"/>
      <c r="D226" s="11"/>
      <c r="E226" s="11"/>
      <c r="F226" s="14"/>
      <c r="G226" s="15"/>
      <c r="H226" s="11"/>
      <c r="I226" s="16"/>
      <c r="J226" s="16"/>
      <c r="K226" s="16"/>
      <c r="L226" s="11"/>
      <c r="M226" s="11"/>
      <c r="N226" s="16"/>
      <c r="O226" s="11"/>
      <c r="P226" s="11"/>
      <c r="Q226" s="11"/>
    </row>
    <row r="227" spans="1:17" ht="15" customHeight="1" x14ac:dyDescent="0.25">
      <c r="A227" s="11"/>
      <c r="B227" s="11"/>
      <c r="C227" s="11"/>
      <c r="D227" s="11"/>
      <c r="E227" s="11"/>
      <c r="F227" s="14"/>
      <c r="G227" s="11"/>
      <c r="H227" s="11"/>
      <c r="I227" s="16"/>
      <c r="J227" s="16"/>
      <c r="K227" s="16"/>
      <c r="L227" s="11"/>
      <c r="M227" s="16"/>
      <c r="N227" s="11"/>
      <c r="O227" s="16"/>
      <c r="P227" s="11"/>
      <c r="Q227" s="11"/>
    </row>
    <row r="228" spans="1:17" ht="15" customHeight="1" x14ac:dyDescent="0.25">
      <c r="A228" s="11"/>
      <c r="B228" s="11"/>
      <c r="C228" s="11"/>
      <c r="D228" s="11"/>
      <c r="E228" s="11"/>
      <c r="F228" s="14"/>
      <c r="G228" s="15"/>
      <c r="H228" s="11"/>
      <c r="I228" s="16"/>
      <c r="J228" s="16"/>
      <c r="K228" s="16"/>
      <c r="L228" s="11"/>
      <c r="M228" s="11"/>
      <c r="N228" s="16"/>
      <c r="O228" s="11"/>
      <c r="P228" s="11"/>
      <c r="Q228" s="11"/>
    </row>
    <row r="229" spans="1:17" ht="15" customHeight="1" x14ac:dyDescent="0.25">
      <c r="A229" s="11"/>
      <c r="B229" s="11"/>
      <c r="C229" s="11"/>
      <c r="D229" s="11"/>
      <c r="E229" s="11"/>
      <c r="F229" s="14"/>
      <c r="G229" s="11"/>
      <c r="H229" s="11"/>
      <c r="I229" s="16"/>
      <c r="J229" s="16"/>
      <c r="K229" s="16"/>
      <c r="L229" s="11"/>
      <c r="M229" s="16"/>
      <c r="N229" s="11"/>
      <c r="O229" s="16"/>
      <c r="P229" s="11"/>
      <c r="Q229" s="11"/>
    </row>
    <row r="230" spans="1:17" ht="15" customHeight="1" x14ac:dyDescent="0.25">
      <c r="A230" s="11"/>
      <c r="B230" s="11"/>
      <c r="C230" s="11"/>
      <c r="D230" s="11"/>
      <c r="E230" s="11"/>
      <c r="F230" s="14"/>
      <c r="G230" s="15"/>
      <c r="H230" s="11"/>
      <c r="I230" s="16"/>
      <c r="J230" s="16"/>
      <c r="K230" s="16"/>
      <c r="L230" s="11"/>
      <c r="M230" s="11"/>
      <c r="N230" s="16"/>
      <c r="O230" s="11"/>
      <c r="P230" s="11"/>
      <c r="Q230" s="11"/>
    </row>
    <row r="231" spans="1:17" ht="15" customHeight="1" x14ac:dyDescent="0.25">
      <c r="A231" s="11"/>
      <c r="B231" s="11"/>
      <c r="C231" s="11"/>
      <c r="D231" s="11"/>
      <c r="E231" s="11"/>
      <c r="F231" s="14"/>
      <c r="G231" s="11"/>
      <c r="H231" s="11"/>
      <c r="I231" s="16"/>
      <c r="J231" s="16"/>
      <c r="K231" s="16"/>
      <c r="L231" s="11"/>
      <c r="M231" s="16"/>
      <c r="N231" s="11"/>
      <c r="O231" s="16"/>
      <c r="P231" s="11"/>
      <c r="Q231" s="11"/>
    </row>
    <row r="232" spans="1:17" ht="15" customHeight="1" x14ac:dyDescent="0.25">
      <c r="A232" s="11"/>
      <c r="B232" s="11"/>
      <c r="C232" s="11"/>
      <c r="D232" s="11"/>
      <c r="E232" s="11"/>
      <c r="F232" s="14"/>
      <c r="G232" s="15"/>
      <c r="H232" s="11"/>
      <c r="I232" s="16"/>
      <c r="J232" s="16"/>
      <c r="K232" s="16"/>
      <c r="L232" s="11"/>
      <c r="M232" s="11"/>
      <c r="N232" s="16"/>
      <c r="O232" s="11"/>
      <c r="P232" s="11"/>
      <c r="Q232" s="11"/>
    </row>
    <row r="233" spans="1:17" ht="15" customHeight="1" x14ac:dyDescent="0.25">
      <c r="A233" s="11"/>
      <c r="B233" s="11"/>
      <c r="C233" s="11"/>
      <c r="D233" s="11"/>
      <c r="E233" s="11"/>
      <c r="F233" s="14"/>
      <c r="G233" s="11"/>
      <c r="H233" s="11"/>
      <c r="I233" s="16"/>
      <c r="J233" s="16"/>
      <c r="K233" s="16"/>
      <c r="L233" s="11"/>
      <c r="M233" s="16"/>
      <c r="N233" s="11"/>
      <c r="O233" s="16"/>
      <c r="P233" s="11"/>
      <c r="Q233" s="11"/>
    </row>
    <row r="234" spans="1:17" ht="15" customHeight="1" x14ac:dyDescent="0.25">
      <c r="A234" s="11"/>
      <c r="B234" s="11"/>
      <c r="C234" s="11"/>
      <c r="D234" s="11"/>
      <c r="E234" s="11"/>
      <c r="F234" s="14"/>
      <c r="G234" s="15"/>
      <c r="H234" s="11"/>
      <c r="I234" s="16"/>
      <c r="J234" s="16"/>
      <c r="K234" s="16"/>
      <c r="L234" s="11"/>
      <c r="M234" s="11"/>
      <c r="N234" s="16"/>
      <c r="O234" s="11"/>
      <c r="P234" s="11"/>
      <c r="Q234" s="11"/>
    </row>
    <row r="235" spans="1:17" ht="15" customHeight="1" x14ac:dyDescent="0.25">
      <c r="A235" s="11"/>
      <c r="B235" s="11"/>
      <c r="C235" s="11"/>
      <c r="D235" s="11"/>
      <c r="E235" s="11"/>
      <c r="F235" s="14"/>
      <c r="G235" s="11"/>
      <c r="H235" s="11"/>
      <c r="I235" s="16"/>
      <c r="J235" s="16"/>
      <c r="K235" s="16"/>
      <c r="L235" s="11"/>
      <c r="M235" s="16"/>
      <c r="N235" s="11"/>
      <c r="O235" s="16"/>
      <c r="P235" s="11"/>
      <c r="Q235" s="11"/>
    </row>
    <row r="236" spans="1:17" ht="15" customHeight="1" x14ac:dyDescent="0.25">
      <c r="A236" s="11"/>
      <c r="B236" s="11"/>
      <c r="C236" s="11"/>
      <c r="D236" s="11"/>
      <c r="E236" s="11"/>
      <c r="F236" s="14"/>
      <c r="G236" s="15"/>
      <c r="H236" s="11"/>
      <c r="I236" s="16"/>
      <c r="J236" s="16"/>
      <c r="K236" s="16"/>
      <c r="L236" s="11"/>
      <c r="M236" s="11"/>
      <c r="N236" s="16"/>
      <c r="O236" s="11"/>
      <c r="P236" s="11"/>
      <c r="Q236" s="11"/>
    </row>
    <row r="237" spans="1:17" ht="15" customHeight="1" x14ac:dyDescent="0.25">
      <c r="A237" s="11"/>
      <c r="B237" s="11"/>
      <c r="C237" s="11"/>
      <c r="D237" s="11"/>
      <c r="E237" s="11"/>
      <c r="F237" s="14"/>
      <c r="G237" s="11"/>
      <c r="H237" s="11"/>
      <c r="I237" s="16"/>
      <c r="J237" s="16"/>
      <c r="K237" s="16"/>
      <c r="L237" s="11"/>
      <c r="M237" s="16"/>
      <c r="N237" s="11"/>
      <c r="O237" s="16"/>
      <c r="P237" s="11"/>
      <c r="Q237" s="11"/>
    </row>
    <row r="238" spans="1:17" ht="15" customHeight="1" x14ac:dyDescent="0.25">
      <c r="A238" s="11"/>
      <c r="B238" s="11"/>
      <c r="C238" s="11"/>
      <c r="D238" s="11"/>
      <c r="E238" s="11"/>
      <c r="F238" s="14"/>
      <c r="G238" s="15"/>
      <c r="H238" s="11"/>
      <c r="I238" s="16"/>
      <c r="J238" s="16"/>
      <c r="K238" s="16"/>
      <c r="L238" s="11"/>
      <c r="M238" s="11"/>
      <c r="N238" s="16"/>
      <c r="O238" s="11"/>
      <c r="P238" s="11"/>
      <c r="Q238" s="11"/>
    </row>
    <row r="239" spans="1:17" ht="15" customHeight="1" x14ac:dyDescent="0.25">
      <c r="A239" s="11"/>
      <c r="B239" s="11"/>
      <c r="C239" s="11"/>
      <c r="D239" s="11"/>
      <c r="E239" s="11"/>
      <c r="F239" s="14"/>
      <c r="G239" s="11"/>
      <c r="H239" s="11"/>
      <c r="I239" s="16"/>
      <c r="J239" s="16"/>
      <c r="K239" s="16"/>
      <c r="L239" s="11"/>
      <c r="M239" s="16"/>
      <c r="N239" s="11"/>
      <c r="O239" s="16"/>
      <c r="P239" s="11"/>
      <c r="Q239" s="11"/>
    </row>
    <row r="240" spans="1:17" ht="15" customHeight="1" x14ac:dyDescent="0.25">
      <c r="A240" s="11"/>
      <c r="B240" s="11"/>
      <c r="C240" s="11"/>
      <c r="D240" s="11"/>
      <c r="E240" s="11"/>
      <c r="F240" s="14"/>
      <c r="G240" s="15"/>
      <c r="H240" s="11"/>
      <c r="I240" s="16"/>
      <c r="J240" s="16"/>
      <c r="K240" s="16"/>
      <c r="L240" s="11"/>
      <c r="M240" s="11"/>
      <c r="N240" s="16"/>
      <c r="O240" s="11"/>
      <c r="P240" s="11"/>
      <c r="Q240" s="11"/>
    </row>
    <row r="241" spans="1:17" ht="15" customHeight="1" x14ac:dyDescent="0.25">
      <c r="A241" s="11"/>
      <c r="B241" s="11"/>
      <c r="C241" s="11"/>
      <c r="D241" s="11"/>
      <c r="E241" s="11"/>
      <c r="F241" s="14"/>
      <c r="G241" s="11"/>
      <c r="H241" s="11"/>
      <c r="I241" s="16"/>
      <c r="J241" s="16"/>
      <c r="K241" s="16"/>
      <c r="L241" s="11"/>
      <c r="M241" s="16"/>
      <c r="N241" s="11"/>
      <c r="O241" s="16"/>
      <c r="P241" s="11"/>
      <c r="Q241" s="11"/>
    </row>
    <row r="242" spans="1:17" ht="15" customHeight="1" x14ac:dyDescent="0.25">
      <c r="A242" s="11"/>
      <c r="B242" s="11"/>
      <c r="C242" s="11"/>
      <c r="D242" s="11"/>
      <c r="E242" s="11"/>
      <c r="F242" s="14"/>
      <c r="G242" s="15"/>
      <c r="H242" s="11"/>
      <c r="I242" s="16"/>
      <c r="J242" s="16"/>
      <c r="K242" s="16"/>
      <c r="L242" s="11"/>
      <c r="M242" s="11"/>
      <c r="N242" s="16"/>
      <c r="O242" s="11"/>
      <c r="P242" s="11"/>
      <c r="Q242" s="11"/>
    </row>
    <row r="243" spans="1:17" ht="15" customHeight="1" x14ac:dyDescent="0.25">
      <c r="A243" s="11"/>
      <c r="B243" s="11"/>
      <c r="C243" s="11"/>
      <c r="D243" s="11"/>
      <c r="E243" s="11"/>
      <c r="F243" s="14"/>
      <c r="G243" s="11"/>
      <c r="H243" s="11"/>
      <c r="I243" s="16"/>
      <c r="J243" s="16"/>
      <c r="K243" s="16"/>
      <c r="L243" s="11"/>
      <c r="M243" s="16"/>
      <c r="N243" s="11"/>
      <c r="O243" s="16"/>
      <c r="P243" s="11"/>
      <c r="Q243" s="11"/>
    </row>
    <row r="244" spans="1:17" ht="15" customHeight="1" x14ac:dyDescent="0.25">
      <c r="A244" s="11"/>
      <c r="B244" s="11"/>
      <c r="C244" s="11"/>
      <c r="D244" s="11"/>
      <c r="E244" s="11"/>
      <c r="F244" s="14"/>
      <c r="G244" s="15"/>
      <c r="H244" s="11"/>
      <c r="I244" s="16"/>
      <c r="J244" s="16"/>
      <c r="K244" s="16"/>
      <c r="L244" s="11"/>
      <c r="M244" s="11"/>
      <c r="N244" s="16"/>
      <c r="O244" s="11"/>
      <c r="P244" s="11"/>
      <c r="Q244" s="11"/>
    </row>
    <row r="245" spans="1:17" ht="15" customHeight="1" x14ac:dyDescent="0.25">
      <c r="A245" s="11"/>
      <c r="B245" s="11"/>
      <c r="C245" s="11"/>
      <c r="D245" s="11"/>
      <c r="E245" s="11"/>
      <c r="F245" s="14"/>
      <c r="G245" s="11"/>
      <c r="H245" s="11"/>
      <c r="I245" s="16"/>
      <c r="J245" s="16"/>
      <c r="K245" s="16"/>
      <c r="L245" s="11"/>
      <c r="M245" s="16"/>
      <c r="N245" s="11"/>
      <c r="O245" s="16"/>
      <c r="P245" s="11"/>
      <c r="Q245" s="11"/>
    </row>
    <row r="246" spans="1:17" ht="15" customHeight="1" x14ac:dyDescent="0.25">
      <c r="A246" s="11"/>
      <c r="B246" s="11"/>
      <c r="C246" s="11"/>
      <c r="D246" s="11"/>
      <c r="E246" s="11"/>
      <c r="F246" s="14"/>
      <c r="G246" s="15"/>
      <c r="H246" s="11"/>
      <c r="I246" s="16"/>
      <c r="J246" s="16"/>
      <c r="K246" s="16"/>
      <c r="L246" s="11"/>
      <c r="M246" s="11"/>
      <c r="N246" s="16"/>
      <c r="O246" s="11"/>
      <c r="P246" s="11"/>
      <c r="Q246" s="11"/>
    </row>
    <row r="247" spans="1:17" ht="15" customHeight="1" x14ac:dyDescent="0.25">
      <c r="A247" s="11"/>
      <c r="B247" s="11"/>
      <c r="C247" s="11"/>
      <c r="D247" s="11"/>
      <c r="E247" s="11"/>
      <c r="F247" s="14"/>
      <c r="G247" s="11"/>
      <c r="H247" s="11"/>
      <c r="I247" s="16"/>
      <c r="J247" s="16"/>
      <c r="K247" s="16"/>
      <c r="L247" s="11"/>
      <c r="M247" s="16"/>
      <c r="N247" s="11"/>
      <c r="O247" s="16"/>
      <c r="P247" s="11"/>
      <c r="Q247" s="11"/>
    </row>
    <row r="248" spans="1:17" ht="15" customHeight="1" x14ac:dyDescent="0.25">
      <c r="A248" s="11"/>
      <c r="B248" s="11"/>
      <c r="C248" s="11"/>
      <c r="D248" s="11"/>
      <c r="E248" s="11"/>
      <c r="F248" s="14"/>
      <c r="G248" s="15"/>
      <c r="H248" s="11"/>
      <c r="I248" s="16"/>
      <c r="J248" s="16"/>
      <c r="K248" s="16"/>
      <c r="L248" s="11"/>
      <c r="M248" s="11"/>
      <c r="N248" s="16"/>
      <c r="O248" s="11"/>
      <c r="P248" s="11"/>
      <c r="Q248" s="11"/>
    </row>
    <row r="249" spans="1:17" ht="15" customHeight="1" x14ac:dyDescent="0.25">
      <c r="A249" s="11"/>
      <c r="B249" s="11"/>
      <c r="C249" s="11"/>
      <c r="D249" s="11"/>
      <c r="E249" s="11"/>
      <c r="F249" s="14"/>
      <c r="G249" s="11"/>
      <c r="H249" s="11"/>
      <c r="I249" s="16"/>
      <c r="J249" s="16"/>
      <c r="K249" s="16"/>
      <c r="L249" s="11"/>
      <c r="M249" s="16"/>
      <c r="N249" s="11"/>
      <c r="O249" s="16"/>
      <c r="P249" s="11"/>
      <c r="Q249" s="11"/>
    </row>
    <row r="250" spans="1:17" ht="15" customHeight="1" x14ac:dyDescent="0.25">
      <c r="A250" s="11"/>
      <c r="B250" s="11"/>
      <c r="C250" s="11"/>
      <c r="D250" s="13"/>
      <c r="E250" s="13"/>
      <c r="F250" s="11"/>
      <c r="G250" s="11"/>
      <c r="H250" s="13"/>
      <c r="I250" s="17"/>
      <c r="J250" s="17"/>
      <c r="K250" s="17"/>
      <c r="L250" s="19"/>
      <c r="M250" s="11"/>
      <c r="N250" s="18"/>
      <c r="O250" s="11"/>
      <c r="P250" s="11"/>
      <c r="Q250" s="11"/>
    </row>
    <row r="251" spans="1:17" ht="15" customHeight="1" x14ac:dyDescent="0.25">
      <c r="A251" s="11"/>
      <c r="B251" s="11"/>
      <c r="C251" s="11"/>
      <c r="D251" s="11"/>
      <c r="E251" s="11"/>
      <c r="F251" s="11"/>
      <c r="G251" s="11"/>
      <c r="H251" s="11"/>
      <c r="I251" s="18"/>
      <c r="J251" s="18"/>
      <c r="K251" s="18"/>
      <c r="L251" s="11"/>
      <c r="M251" s="11"/>
      <c r="N251" s="18"/>
      <c r="O251" s="11"/>
      <c r="P251" s="11"/>
      <c r="Q251" s="11"/>
    </row>
    <row r="252" spans="1:17" ht="15" customHeight="1" x14ac:dyDescent="0.25">
      <c r="A252" s="11"/>
      <c r="B252" s="11"/>
      <c r="C252" s="11"/>
      <c r="D252" s="13"/>
      <c r="E252" s="13"/>
      <c r="F252" s="11"/>
      <c r="G252" s="11"/>
      <c r="H252" s="13"/>
      <c r="I252" s="18"/>
      <c r="J252" s="18"/>
      <c r="K252" s="18"/>
      <c r="L252" s="11"/>
      <c r="M252" s="11"/>
      <c r="N252" s="18"/>
      <c r="O252" s="11"/>
      <c r="P252" s="11"/>
      <c r="Q252" s="11"/>
    </row>
    <row r="253" spans="1:17" ht="15" customHeight="1" x14ac:dyDescent="0.25">
      <c r="A253" s="11"/>
      <c r="B253" s="11"/>
      <c r="C253" s="11"/>
      <c r="D253" s="11"/>
      <c r="E253" s="11"/>
      <c r="F253" s="11"/>
      <c r="G253" s="11"/>
      <c r="H253" s="11"/>
      <c r="I253" s="18"/>
      <c r="J253" s="18"/>
      <c r="K253" s="18"/>
      <c r="L253" s="11"/>
      <c r="M253" s="11"/>
      <c r="N253" s="18"/>
      <c r="O253" s="11"/>
      <c r="P253" s="11"/>
      <c r="Q253" s="11"/>
    </row>
    <row r="254" spans="1:17" ht="15" customHeight="1" x14ac:dyDescent="0.25">
      <c r="A254" s="11"/>
      <c r="B254" s="11"/>
      <c r="C254" s="11"/>
      <c r="D254" s="11"/>
      <c r="E254" s="13"/>
      <c r="F254" s="11"/>
      <c r="G254" s="11"/>
      <c r="H254" s="11"/>
      <c r="I254" s="18"/>
      <c r="J254" s="18"/>
      <c r="K254" s="18"/>
      <c r="L254" s="11"/>
      <c r="M254" s="11"/>
      <c r="N254" s="18"/>
      <c r="O254" s="11"/>
      <c r="P254" s="11"/>
      <c r="Q254" s="11"/>
    </row>
    <row r="255" spans="1:17" ht="15" customHeight="1" x14ac:dyDescent="0.25">
      <c r="A255" s="11"/>
      <c r="B255" s="11"/>
      <c r="C255" s="11"/>
      <c r="D255" s="11"/>
      <c r="E255" s="11"/>
      <c r="F255" s="11"/>
      <c r="G255" s="11"/>
      <c r="H255" s="11"/>
      <c r="I255" s="18"/>
      <c r="J255" s="18"/>
      <c r="K255" s="18"/>
      <c r="L255" s="11"/>
      <c r="M255" s="18"/>
      <c r="N255" s="18"/>
      <c r="O255" s="11"/>
      <c r="P255" s="11"/>
      <c r="Q255" s="11"/>
    </row>
    <row r="256" spans="1:17" ht="15" customHeight="1" x14ac:dyDescent="0.25">
      <c r="A256" s="11"/>
      <c r="B256" s="11"/>
      <c r="C256" s="11"/>
      <c r="D256" s="11"/>
      <c r="E256" s="11"/>
      <c r="F256" s="11"/>
      <c r="G256" s="11"/>
      <c r="H256" s="21"/>
      <c r="I256" s="11"/>
      <c r="J256" s="11"/>
      <c r="K256" s="11"/>
      <c r="L256" s="11"/>
      <c r="M256" s="11"/>
      <c r="N256" s="11"/>
      <c r="O256" s="11"/>
      <c r="P256" s="11"/>
      <c r="Q256" s="11"/>
    </row>
    <row r="257" spans="1:17" ht="15" customHeight="1" x14ac:dyDescent="0.25">
      <c r="A257" s="11"/>
      <c r="B257" s="11"/>
      <c r="C257" s="11"/>
      <c r="D257" s="11"/>
      <c r="E257" s="11"/>
      <c r="F257" s="11"/>
      <c r="G257" s="11"/>
      <c r="H257" s="21"/>
      <c r="I257" s="11"/>
      <c r="J257" s="11"/>
      <c r="K257" s="11"/>
      <c r="L257" s="11"/>
      <c r="M257" s="11"/>
      <c r="N257" s="11"/>
      <c r="O257" s="11"/>
      <c r="P257" s="11"/>
      <c r="Q257" s="11"/>
    </row>
    <row r="258" spans="1:17" ht="15" customHeight="1" x14ac:dyDescent="0.25">
      <c r="A258" s="11"/>
      <c r="B258" s="11"/>
      <c r="C258" s="11"/>
      <c r="D258" s="11"/>
      <c r="E258" s="11"/>
      <c r="F258" s="11"/>
      <c r="G258" s="11"/>
      <c r="H258" s="11"/>
      <c r="I258" s="11"/>
      <c r="J258" s="11"/>
      <c r="K258" s="11"/>
      <c r="L258" s="11"/>
      <c r="M258" s="11"/>
      <c r="N258" s="11"/>
      <c r="O258" s="11"/>
      <c r="P258" s="11"/>
      <c r="Q258" s="11"/>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4140625" defaultRowHeight="15" customHeight="1" x14ac:dyDescent="0.25"/>
  <cols>
    <col min="1" max="1" width="8.88671875" customWidth="1"/>
    <col min="2" max="2" width="10" bestFit="1" customWidth="1"/>
    <col min="3" max="3" width="19.6640625" customWidth="1"/>
    <col min="4" max="4" width="11.6640625" customWidth="1"/>
    <col min="5" max="5" width="39.5546875" customWidth="1"/>
    <col min="6" max="6" width="32.6640625" customWidth="1"/>
    <col min="7" max="7" width="24.88671875" bestFit="1" customWidth="1"/>
    <col min="8" max="8" width="16.88671875" bestFit="1" customWidth="1"/>
    <col min="9" max="10" width="14.6640625" customWidth="1"/>
    <col min="11" max="11" width="13.6640625" customWidth="1"/>
    <col min="12" max="15" width="14.6640625" customWidth="1"/>
  </cols>
  <sheetData>
    <row r="1" spans="1:17" ht="15" customHeight="1" x14ac:dyDescent="0.25">
      <c r="A1" s="11"/>
      <c r="B1" s="11"/>
      <c r="C1" s="11"/>
      <c r="D1" s="11"/>
      <c r="E1" s="11"/>
      <c r="F1" s="11"/>
      <c r="G1" s="11"/>
      <c r="H1" s="11"/>
      <c r="I1" s="12"/>
      <c r="J1" s="12"/>
      <c r="K1" s="12"/>
      <c r="L1" s="12"/>
      <c r="M1" s="11"/>
      <c r="N1" s="12"/>
      <c r="O1" s="11"/>
      <c r="P1" s="11"/>
      <c r="Q1" s="11"/>
    </row>
    <row r="2" spans="1:17" ht="15" customHeight="1" x14ac:dyDescent="0.25">
      <c r="A2" s="13"/>
      <c r="B2" s="11"/>
      <c r="C2" s="13"/>
      <c r="D2" s="11"/>
      <c r="E2" s="11"/>
      <c r="F2" s="11"/>
      <c r="G2" s="11"/>
      <c r="H2" s="11"/>
      <c r="I2" s="11"/>
      <c r="J2" s="11"/>
      <c r="K2" s="11"/>
      <c r="L2" s="11"/>
      <c r="M2" s="11"/>
      <c r="N2" s="11"/>
      <c r="O2" s="11"/>
      <c r="P2" s="11"/>
      <c r="Q2" s="11"/>
    </row>
    <row r="3" spans="1:17" ht="15" customHeight="1" x14ac:dyDescent="0.25">
      <c r="A3" s="11"/>
      <c r="B3" s="11"/>
      <c r="C3" s="11"/>
      <c r="D3" s="11"/>
      <c r="E3" s="11"/>
      <c r="F3" s="11"/>
      <c r="G3" s="11"/>
      <c r="H3" s="11"/>
      <c r="I3" s="11"/>
      <c r="J3" s="11"/>
      <c r="K3" s="11"/>
      <c r="L3" s="11"/>
      <c r="M3" s="11"/>
      <c r="N3" s="11"/>
      <c r="O3" s="11"/>
      <c r="P3" s="11"/>
      <c r="Q3" s="11"/>
    </row>
    <row r="4" spans="1:17" ht="15" customHeight="1" x14ac:dyDescent="0.25">
      <c r="A4" s="11"/>
      <c r="B4" s="13"/>
      <c r="C4" s="10"/>
      <c r="D4" s="11"/>
      <c r="E4" s="22"/>
      <c r="F4" s="11"/>
      <c r="G4" s="11"/>
      <c r="H4" s="11"/>
      <c r="I4" s="11"/>
      <c r="J4" s="11"/>
      <c r="K4" s="11"/>
      <c r="L4" s="11"/>
      <c r="M4" s="11"/>
      <c r="N4" s="11"/>
      <c r="O4" s="11"/>
      <c r="P4" s="11"/>
      <c r="Q4" s="11"/>
    </row>
    <row r="5" spans="1:17" ht="15" customHeight="1" x14ac:dyDescent="0.25">
      <c r="A5" s="11"/>
      <c r="B5" s="11"/>
      <c r="C5" s="9"/>
      <c r="D5" s="11"/>
      <c r="E5" s="11"/>
      <c r="F5" s="11"/>
      <c r="G5" s="11"/>
      <c r="H5" s="11"/>
      <c r="I5" s="11"/>
      <c r="J5" s="11"/>
      <c r="K5" s="11"/>
      <c r="L5" s="11"/>
      <c r="M5" s="11"/>
      <c r="N5" s="11"/>
      <c r="O5" s="11"/>
      <c r="P5" s="11"/>
      <c r="Q5" s="11"/>
    </row>
    <row r="6" spans="1:17" ht="15" customHeight="1" x14ac:dyDescent="0.25">
      <c r="A6" s="11"/>
      <c r="B6" s="11"/>
      <c r="C6" s="11"/>
      <c r="D6" s="11"/>
      <c r="E6" s="11"/>
      <c r="F6" s="14"/>
      <c r="G6" s="15"/>
      <c r="H6" s="11"/>
      <c r="I6" s="16"/>
      <c r="J6" s="16"/>
      <c r="K6" s="16"/>
      <c r="L6" s="11"/>
      <c r="M6" s="11"/>
      <c r="N6" s="16"/>
      <c r="O6" s="11"/>
      <c r="P6" s="11"/>
      <c r="Q6" s="11"/>
    </row>
    <row r="7" spans="1:17" ht="15" customHeight="1" x14ac:dyDescent="0.25">
      <c r="A7" s="11"/>
      <c r="B7" s="11"/>
      <c r="C7" s="11"/>
      <c r="D7" s="11"/>
      <c r="E7" s="11"/>
      <c r="F7" s="14"/>
      <c r="G7" s="11"/>
      <c r="H7" s="11"/>
      <c r="I7" s="16"/>
      <c r="J7" s="16"/>
      <c r="K7" s="16"/>
      <c r="L7" s="11"/>
      <c r="M7" s="16"/>
      <c r="N7" s="11"/>
      <c r="O7" s="16"/>
      <c r="P7" s="11"/>
      <c r="Q7" s="11"/>
    </row>
    <row r="8" spans="1:17" ht="15" customHeight="1" x14ac:dyDescent="0.25">
      <c r="A8" s="11"/>
      <c r="B8" s="11"/>
      <c r="C8" s="11"/>
      <c r="D8" s="11"/>
      <c r="E8" s="11"/>
      <c r="F8" s="14"/>
      <c r="G8" s="15"/>
      <c r="H8" s="11"/>
      <c r="I8" s="16"/>
      <c r="J8" s="16"/>
      <c r="K8" s="16"/>
      <c r="L8" s="11"/>
      <c r="M8" s="11"/>
      <c r="N8" s="16"/>
      <c r="O8" s="11"/>
      <c r="P8" s="11"/>
      <c r="Q8" s="11"/>
    </row>
    <row r="9" spans="1:17" ht="15" customHeight="1" x14ac:dyDescent="0.25">
      <c r="A9" s="11"/>
      <c r="B9" s="11"/>
      <c r="C9" s="11"/>
      <c r="D9" s="11"/>
      <c r="E9" s="11"/>
      <c r="F9" s="14"/>
      <c r="G9" s="11"/>
      <c r="H9" s="11"/>
      <c r="I9" s="16"/>
      <c r="J9" s="16"/>
      <c r="K9" s="16"/>
      <c r="L9" s="11"/>
      <c r="M9" s="16"/>
      <c r="N9" s="11"/>
      <c r="O9" s="16"/>
      <c r="P9" s="11"/>
      <c r="Q9" s="11"/>
    </row>
    <row r="10" spans="1:17" ht="15" customHeight="1" x14ac:dyDescent="0.25">
      <c r="A10" s="11"/>
      <c r="B10" s="11"/>
      <c r="C10" s="11"/>
      <c r="D10" s="11"/>
      <c r="E10" s="11"/>
      <c r="F10" s="14"/>
      <c r="G10" s="15"/>
      <c r="H10" s="11"/>
      <c r="I10" s="16"/>
      <c r="J10" s="16"/>
      <c r="K10" s="16"/>
      <c r="L10" s="11"/>
      <c r="M10" s="11"/>
      <c r="N10" s="16"/>
      <c r="O10" s="11"/>
      <c r="P10" s="11"/>
      <c r="Q10" s="11"/>
    </row>
    <row r="11" spans="1:17" ht="15" customHeight="1" x14ac:dyDescent="0.25">
      <c r="A11" s="11"/>
      <c r="B11" s="11"/>
      <c r="C11" s="11"/>
      <c r="D11" s="11"/>
      <c r="E11" s="11"/>
      <c r="F11" s="14"/>
      <c r="G11" s="11"/>
      <c r="H11" s="11"/>
      <c r="I11" s="16"/>
      <c r="J11" s="16"/>
      <c r="K11" s="16"/>
      <c r="L11" s="11"/>
      <c r="M11" s="16"/>
      <c r="N11" s="11"/>
      <c r="O11" s="16"/>
      <c r="P11" s="11"/>
      <c r="Q11" s="11"/>
    </row>
    <row r="12" spans="1:17" ht="15" customHeight="1" x14ac:dyDescent="0.25">
      <c r="A12" s="11"/>
      <c r="B12" s="11"/>
      <c r="C12" s="11"/>
      <c r="D12" s="11"/>
      <c r="E12" s="11"/>
      <c r="F12" s="14"/>
      <c r="G12" s="15"/>
      <c r="H12" s="11"/>
      <c r="I12" s="16"/>
      <c r="J12" s="16"/>
      <c r="K12" s="16"/>
      <c r="L12" s="11"/>
      <c r="M12" s="11"/>
      <c r="N12" s="16"/>
      <c r="O12" s="11"/>
      <c r="P12" s="11"/>
      <c r="Q12" s="11"/>
    </row>
    <row r="13" spans="1:17" ht="15" customHeight="1" x14ac:dyDescent="0.25">
      <c r="A13" s="11"/>
      <c r="B13" s="11"/>
      <c r="C13" s="11"/>
      <c r="D13" s="11"/>
      <c r="E13" s="11"/>
      <c r="F13" s="14"/>
      <c r="G13" s="11"/>
      <c r="H13" s="11"/>
      <c r="I13" s="16"/>
      <c r="J13" s="16"/>
      <c r="K13" s="16"/>
      <c r="L13" s="11"/>
      <c r="M13" s="16"/>
      <c r="N13" s="11"/>
      <c r="O13" s="16"/>
      <c r="P13" s="11"/>
      <c r="Q13" s="11"/>
    </row>
    <row r="14" spans="1:17" ht="15" customHeight="1" x14ac:dyDescent="0.25">
      <c r="A14" s="11"/>
      <c r="B14" s="11"/>
      <c r="C14" s="11"/>
      <c r="D14" s="11"/>
      <c r="E14" s="11"/>
      <c r="F14" s="14"/>
      <c r="G14" s="15"/>
      <c r="H14" s="11"/>
      <c r="I14" s="16"/>
      <c r="J14" s="16"/>
      <c r="K14" s="16"/>
      <c r="L14" s="11"/>
      <c r="M14" s="11"/>
      <c r="N14" s="16"/>
      <c r="O14" s="11"/>
      <c r="P14" s="11"/>
      <c r="Q14" s="11"/>
    </row>
    <row r="15" spans="1:17" ht="15" customHeight="1" x14ac:dyDescent="0.25">
      <c r="A15" s="11"/>
      <c r="B15" s="11"/>
      <c r="C15" s="11"/>
      <c r="D15" s="11"/>
      <c r="E15" s="11"/>
      <c r="F15" s="14"/>
      <c r="G15" s="11"/>
      <c r="H15" s="11"/>
      <c r="I15" s="16"/>
      <c r="J15" s="16"/>
      <c r="K15" s="16"/>
      <c r="L15" s="11"/>
      <c r="M15" s="16"/>
      <c r="N15" s="11"/>
      <c r="O15" s="16"/>
      <c r="P15" s="11"/>
      <c r="Q15" s="11"/>
    </row>
    <row r="16" spans="1:17" ht="15" customHeight="1" x14ac:dyDescent="0.25">
      <c r="A16" s="11"/>
      <c r="B16" s="11"/>
      <c r="C16" s="11"/>
      <c r="D16" s="11"/>
      <c r="E16" s="11"/>
      <c r="F16" s="14"/>
      <c r="G16" s="15"/>
      <c r="H16" s="11"/>
      <c r="I16" s="16"/>
      <c r="J16" s="16"/>
      <c r="K16" s="16"/>
      <c r="L16" s="11"/>
      <c r="M16" s="11"/>
      <c r="N16" s="16"/>
      <c r="O16" s="11"/>
      <c r="P16" s="11"/>
      <c r="Q16" s="11"/>
    </row>
    <row r="17" spans="1:17" ht="15" customHeight="1" x14ac:dyDescent="0.25">
      <c r="A17" s="11"/>
      <c r="B17" s="11"/>
      <c r="C17" s="11"/>
      <c r="D17" s="11"/>
      <c r="E17" s="11"/>
      <c r="F17" s="14"/>
      <c r="G17" s="11"/>
      <c r="H17" s="11"/>
      <c r="I17" s="16"/>
      <c r="J17" s="16"/>
      <c r="K17" s="16"/>
      <c r="L17" s="11"/>
      <c r="M17" s="16"/>
      <c r="N17" s="11"/>
      <c r="O17" s="16"/>
      <c r="P17" s="11"/>
      <c r="Q17" s="11"/>
    </row>
    <row r="18" spans="1:17" ht="15" customHeight="1" x14ac:dyDescent="0.25">
      <c r="A18" s="11"/>
      <c r="B18" s="11"/>
      <c r="C18" s="11"/>
      <c r="D18" s="11"/>
      <c r="E18" s="11"/>
      <c r="F18" s="14"/>
      <c r="G18" s="15"/>
      <c r="H18" s="11"/>
      <c r="I18" s="16"/>
      <c r="J18" s="16"/>
      <c r="K18" s="16"/>
      <c r="L18" s="11"/>
      <c r="M18" s="11"/>
      <c r="N18" s="16"/>
      <c r="O18" s="11"/>
      <c r="P18" s="11"/>
      <c r="Q18" s="11"/>
    </row>
    <row r="19" spans="1:17" ht="15" customHeight="1" x14ac:dyDescent="0.25">
      <c r="A19" s="11"/>
      <c r="B19" s="11"/>
      <c r="C19" s="11"/>
      <c r="D19" s="11"/>
      <c r="E19" s="11"/>
      <c r="F19" s="14"/>
      <c r="G19" s="11"/>
      <c r="H19" s="11"/>
      <c r="I19" s="16"/>
      <c r="J19" s="16"/>
      <c r="K19" s="16"/>
      <c r="L19" s="11"/>
      <c r="M19" s="16"/>
      <c r="N19" s="11"/>
      <c r="O19" s="16"/>
      <c r="P19" s="11"/>
      <c r="Q19" s="11"/>
    </row>
    <row r="20" spans="1:17" ht="15" customHeight="1" x14ac:dyDescent="0.25">
      <c r="A20" s="11"/>
      <c r="B20" s="11"/>
      <c r="C20" s="11"/>
      <c r="D20" s="11"/>
      <c r="E20" s="11"/>
      <c r="F20" s="14"/>
      <c r="G20" s="15"/>
      <c r="H20" s="11"/>
      <c r="I20" s="16"/>
      <c r="J20" s="16"/>
      <c r="K20" s="16"/>
      <c r="L20" s="11"/>
      <c r="M20" s="11"/>
      <c r="N20" s="16"/>
      <c r="O20" s="11"/>
      <c r="P20" s="11"/>
      <c r="Q20" s="11"/>
    </row>
    <row r="21" spans="1:17" ht="15" customHeight="1" x14ac:dyDescent="0.25">
      <c r="A21" s="11"/>
      <c r="B21" s="11"/>
      <c r="C21" s="11"/>
      <c r="D21" s="11"/>
      <c r="E21" s="11"/>
      <c r="F21" s="14"/>
      <c r="G21" s="11"/>
      <c r="H21" s="11"/>
      <c r="I21" s="16"/>
      <c r="J21" s="16"/>
      <c r="K21" s="16"/>
      <c r="L21" s="11"/>
      <c r="M21" s="16"/>
      <c r="N21" s="11"/>
      <c r="O21" s="16"/>
      <c r="P21" s="11"/>
      <c r="Q21" s="11"/>
    </row>
    <row r="22" spans="1:17" ht="15" customHeight="1" x14ac:dyDescent="0.25">
      <c r="A22" s="11"/>
      <c r="B22" s="11"/>
      <c r="C22" s="11"/>
      <c r="D22" s="11"/>
      <c r="E22" s="11"/>
      <c r="F22" s="14"/>
      <c r="G22" s="15"/>
      <c r="H22" s="11"/>
      <c r="I22" s="16"/>
      <c r="J22" s="16"/>
      <c r="K22" s="16"/>
      <c r="L22" s="11"/>
      <c r="M22" s="11"/>
      <c r="N22" s="16"/>
      <c r="O22" s="11"/>
      <c r="P22" s="11"/>
      <c r="Q22" s="11"/>
    </row>
    <row r="23" spans="1:17" ht="15" customHeight="1" x14ac:dyDescent="0.25">
      <c r="A23" s="11"/>
      <c r="B23" s="11"/>
      <c r="C23" s="11"/>
      <c r="D23" s="11"/>
      <c r="E23" s="11"/>
      <c r="F23" s="14"/>
      <c r="G23" s="11"/>
      <c r="H23" s="11"/>
      <c r="I23" s="16"/>
      <c r="J23" s="16"/>
      <c r="K23" s="16"/>
      <c r="L23" s="11"/>
      <c r="M23" s="16"/>
      <c r="N23" s="11"/>
      <c r="O23" s="16"/>
      <c r="P23" s="11"/>
      <c r="Q23" s="11"/>
    </row>
    <row r="24" spans="1:17" ht="15" customHeight="1" x14ac:dyDescent="0.25">
      <c r="A24" s="11"/>
      <c r="B24" s="11"/>
      <c r="C24" s="11"/>
      <c r="D24" s="11"/>
      <c r="E24" s="11"/>
      <c r="F24" s="14"/>
      <c r="G24" s="15"/>
      <c r="H24" s="11"/>
      <c r="I24" s="16"/>
      <c r="J24" s="16"/>
      <c r="K24" s="16"/>
      <c r="L24" s="11"/>
      <c r="M24" s="11"/>
      <c r="N24" s="16"/>
      <c r="O24" s="11"/>
      <c r="P24" s="11"/>
      <c r="Q24" s="11"/>
    </row>
    <row r="25" spans="1:17" ht="15" customHeight="1" x14ac:dyDescent="0.25">
      <c r="A25" s="11"/>
      <c r="B25" s="11"/>
      <c r="C25" s="11"/>
      <c r="D25" s="11"/>
      <c r="E25" s="11"/>
      <c r="F25" s="14"/>
      <c r="G25" s="11"/>
      <c r="H25" s="11"/>
      <c r="I25" s="16"/>
      <c r="J25" s="16"/>
      <c r="K25" s="16"/>
      <c r="L25" s="11"/>
      <c r="M25" s="16"/>
      <c r="N25" s="11"/>
      <c r="O25" s="16"/>
      <c r="P25" s="11"/>
      <c r="Q25" s="11"/>
    </row>
    <row r="26" spans="1:17" ht="15" customHeight="1" x14ac:dyDescent="0.25">
      <c r="A26" s="11"/>
      <c r="B26" s="11"/>
      <c r="C26" s="11"/>
      <c r="D26" s="11"/>
      <c r="E26" s="11"/>
      <c r="F26" s="14"/>
      <c r="G26" s="15"/>
      <c r="H26" s="11"/>
      <c r="I26" s="16"/>
      <c r="J26" s="16"/>
      <c r="K26" s="16"/>
      <c r="L26" s="11"/>
      <c r="M26" s="11"/>
      <c r="N26" s="16"/>
      <c r="O26" s="11"/>
      <c r="P26" s="11"/>
      <c r="Q26" s="11"/>
    </row>
    <row r="27" spans="1:17" ht="15" customHeight="1" x14ac:dyDescent="0.25">
      <c r="A27" s="11"/>
      <c r="B27" s="11"/>
      <c r="C27" s="11"/>
      <c r="D27" s="11"/>
      <c r="E27" s="11"/>
      <c r="F27" s="14"/>
      <c r="G27" s="11"/>
      <c r="H27" s="11"/>
      <c r="I27" s="16"/>
      <c r="J27" s="16"/>
      <c r="K27" s="16"/>
      <c r="L27" s="11"/>
      <c r="M27" s="16"/>
      <c r="N27" s="11"/>
      <c r="O27" s="16"/>
      <c r="P27" s="11"/>
      <c r="Q27" s="11"/>
    </row>
    <row r="28" spans="1:17" ht="15" customHeight="1" x14ac:dyDescent="0.25">
      <c r="A28" s="11"/>
      <c r="B28" s="11"/>
      <c r="C28" s="11"/>
      <c r="D28" s="11"/>
      <c r="E28" s="11"/>
      <c r="F28" s="14"/>
      <c r="G28" s="15"/>
      <c r="H28" s="11"/>
      <c r="I28" s="16"/>
      <c r="J28" s="16"/>
      <c r="K28" s="16"/>
      <c r="L28" s="11"/>
      <c r="M28" s="11"/>
      <c r="N28" s="16"/>
      <c r="O28" s="11"/>
      <c r="P28" s="11"/>
      <c r="Q28" s="11"/>
    </row>
    <row r="29" spans="1:17" ht="15" customHeight="1" x14ac:dyDescent="0.25">
      <c r="A29" s="11"/>
      <c r="B29" s="11"/>
      <c r="C29" s="11"/>
      <c r="D29" s="11"/>
      <c r="E29" s="11"/>
      <c r="F29" s="14"/>
      <c r="G29" s="11"/>
      <c r="H29" s="11"/>
      <c r="I29" s="16"/>
      <c r="J29" s="16"/>
      <c r="K29" s="16"/>
      <c r="L29" s="11"/>
      <c r="M29" s="16"/>
      <c r="N29" s="11"/>
      <c r="O29" s="16"/>
      <c r="P29" s="11"/>
      <c r="Q29" s="11"/>
    </row>
    <row r="30" spans="1:17" ht="15" customHeight="1" x14ac:dyDescent="0.25">
      <c r="A30" s="11"/>
      <c r="B30" s="11"/>
      <c r="C30" s="11"/>
      <c r="D30" s="11"/>
      <c r="E30" s="11"/>
      <c r="F30" s="14"/>
      <c r="G30" s="15"/>
      <c r="H30" s="11"/>
      <c r="I30" s="16"/>
      <c r="J30" s="16"/>
      <c r="K30" s="16"/>
      <c r="L30" s="11"/>
      <c r="M30" s="11"/>
      <c r="N30" s="16"/>
      <c r="O30" s="11"/>
      <c r="P30" s="11"/>
      <c r="Q30" s="11"/>
    </row>
    <row r="31" spans="1:17" ht="15" customHeight="1" x14ac:dyDescent="0.25">
      <c r="A31" s="11"/>
      <c r="B31" s="11"/>
      <c r="C31" s="11"/>
      <c r="D31" s="11"/>
      <c r="E31" s="11"/>
      <c r="F31" s="14"/>
      <c r="G31" s="11"/>
      <c r="H31" s="11"/>
      <c r="I31" s="16"/>
      <c r="J31" s="16"/>
      <c r="K31" s="16"/>
      <c r="L31" s="11"/>
      <c r="M31" s="16"/>
      <c r="N31" s="11"/>
      <c r="O31" s="16"/>
      <c r="P31" s="11"/>
      <c r="Q31" s="11"/>
    </row>
    <row r="32" spans="1:17" ht="15" customHeight="1" x14ac:dyDescent="0.25">
      <c r="A32" s="11"/>
      <c r="B32" s="11"/>
      <c r="C32" s="11"/>
      <c r="D32" s="11"/>
      <c r="E32" s="11"/>
      <c r="F32" s="14"/>
      <c r="G32" s="15"/>
      <c r="H32" s="11"/>
      <c r="I32" s="16"/>
      <c r="J32" s="16"/>
      <c r="K32" s="16"/>
      <c r="L32" s="11"/>
      <c r="M32" s="11"/>
      <c r="N32" s="16"/>
      <c r="O32" s="11"/>
      <c r="P32" s="11"/>
      <c r="Q32" s="11"/>
    </row>
    <row r="33" spans="1:17" ht="15" customHeight="1" x14ac:dyDescent="0.25">
      <c r="A33" s="11"/>
      <c r="B33" s="11"/>
      <c r="C33" s="11"/>
      <c r="D33" s="11"/>
      <c r="E33" s="11"/>
      <c r="F33" s="14"/>
      <c r="G33" s="11"/>
      <c r="H33" s="11"/>
      <c r="I33" s="16"/>
      <c r="J33" s="16"/>
      <c r="K33" s="16"/>
      <c r="L33" s="11"/>
      <c r="M33" s="16"/>
      <c r="N33" s="11"/>
      <c r="O33" s="16"/>
      <c r="P33" s="11"/>
      <c r="Q33" s="11"/>
    </row>
    <row r="34" spans="1:17" ht="15" customHeight="1" x14ac:dyDescent="0.25">
      <c r="A34" s="11"/>
      <c r="B34" s="11"/>
      <c r="C34" s="11"/>
      <c r="D34" s="11"/>
      <c r="E34" s="11"/>
      <c r="F34" s="14"/>
      <c r="G34" s="15"/>
      <c r="H34" s="11"/>
      <c r="I34" s="16"/>
      <c r="J34" s="16"/>
      <c r="K34" s="16"/>
      <c r="L34" s="11"/>
      <c r="M34" s="11"/>
      <c r="N34" s="16"/>
      <c r="O34" s="11"/>
      <c r="P34" s="11"/>
      <c r="Q34" s="11"/>
    </row>
    <row r="35" spans="1:17" ht="15" customHeight="1" x14ac:dyDescent="0.25">
      <c r="A35" s="11"/>
      <c r="B35" s="11"/>
      <c r="C35" s="11"/>
      <c r="D35" s="11"/>
      <c r="E35" s="11"/>
      <c r="F35" s="14"/>
      <c r="G35" s="11"/>
      <c r="H35" s="11"/>
      <c r="I35" s="16"/>
      <c r="J35" s="16"/>
      <c r="K35" s="16"/>
      <c r="L35" s="11"/>
      <c r="M35" s="16"/>
      <c r="N35" s="11"/>
      <c r="O35" s="16"/>
      <c r="P35" s="11"/>
      <c r="Q35" s="11"/>
    </row>
    <row r="36" spans="1:17" ht="15" customHeight="1" x14ac:dyDescent="0.25">
      <c r="A36" s="11"/>
      <c r="B36" s="11"/>
      <c r="C36" s="11"/>
      <c r="D36" s="11"/>
      <c r="E36" s="11"/>
      <c r="F36" s="14"/>
      <c r="G36" s="15"/>
      <c r="H36" s="11"/>
      <c r="I36" s="16"/>
      <c r="J36" s="16"/>
      <c r="K36" s="16"/>
      <c r="L36" s="11"/>
      <c r="M36" s="11"/>
      <c r="N36" s="16"/>
      <c r="O36" s="11"/>
      <c r="P36" s="11"/>
      <c r="Q36" s="11"/>
    </row>
    <row r="37" spans="1:17" ht="15" customHeight="1" x14ac:dyDescent="0.25">
      <c r="A37" s="11"/>
      <c r="B37" s="11"/>
      <c r="C37" s="11"/>
      <c r="D37" s="11"/>
      <c r="E37" s="11"/>
      <c r="F37" s="14"/>
      <c r="G37" s="11"/>
      <c r="H37" s="11"/>
      <c r="I37" s="16"/>
      <c r="J37" s="16"/>
      <c r="K37" s="16"/>
      <c r="L37" s="11"/>
      <c r="M37" s="16"/>
      <c r="N37" s="11"/>
      <c r="O37" s="16"/>
      <c r="P37" s="11"/>
      <c r="Q37" s="11"/>
    </row>
    <row r="38" spans="1:17" ht="15" customHeight="1" x14ac:dyDescent="0.25">
      <c r="A38" s="11"/>
      <c r="B38" s="11"/>
      <c r="C38" s="11"/>
      <c r="D38" s="11"/>
      <c r="E38" s="11"/>
      <c r="F38" s="14"/>
      <c r="G38" s="15"/>
      <c r="H38" s="11"/>
      <c r="I38" s="16"/>
      <c r="J38" s="16"/>
      <c r="K38" s="16"/>
      <c r="L38" s="11"/>
      <c r="M38" s="11"/>
      <c r="N38" s="16"/>
      <c r="O38" s="11"/>
      <c r="P38" s="11"/>
      <c r="Q38" s="11"/>
    </row>
    <row r="39" spans="1:17" ht="15" customHeight="1" x14ac:dyDescent="0.25">
      <c r="A39" s="11"/>
      <c r="B39" s="11"/>
      <c r="C39" s="11"/>
      <c r="D39" s="11"/>
      <c r="E39" s="11"/>
      <c r="F39" s="14"/>
      <c r="G39" s="11"/>
      <c r="H39" s="11"/>
      <c r="I39" s="16"/>
      <c r="J39" s="16"/>
      <c r="K39" s="16"/>
      <c r="L39" s="11"/>
      <c r="M39" s="16"/>
      <c r="N39" s="11"/>
      <c r="O39" s="16"/>
      <c r="P39" s="11"/>
      <c r="Q39" s="11"/>
    </row>
    <row r="40" spans="1:17" ht="15" customHeight="1" x14ac:dyDescent="0.25">
      <c r="A40" s="11"/>
      <c r="B40" s="11"/>
      <c r="C40" s="11"/>
      <c r="D40" s="11"/>
      <c r="E40" s="11"/>
      <c r="F40" s="14"/>
      <c r="G40" s="15"/>
      <c r="H40" s="11"/>
      <c r="I40" s="16"/>
      <c r="J40" s="16"/>
      <c r="K40" s="16"/>
      <c r="L40" s="11"/>
      <c r="M40" s="11"/>
      <c r="N40" s="16"/>
      <c r="O40" s="11"/>
      <c r="P40" s="11"/>
      <c r="Q40" s="11"/>
    </row>
    <row r="41" spans="1:17" ht="15" customHeight="1" x14ac:dyDescent="0.25">
      <c r="A41" s="11"/>
      <c r="B41" s="11"/>
      <c r="C41" s="11"/>
      <c r="D41" s="11"/>
      <c r="E41" s="11"/>
      <c r="F41" s="14"/>
      <c r="G41" s="11"/>
      <c r="H41" s="11"/>
      <c r="I41" s="16"/>
      <c r="J41" s="16"/>
      <c r="K41" s="16"/>
      <c r="L41" s="11"/>
      <c r="M41" s="16"/>
      <c r="N41" s="11"/>
      <c r="O41" s="16"/>
      <c r="P41" s="11"/>
      <c r="Q41" s="11"/>
    </row>
    <row r="42" spans="1:17" ht="15" customHeight="1" x14ac:dyDescent="0.25">
      <c r="A42" s="11"/>
      <c r="B42" s="11"/>
      <c r="C42" s="11"/>
      <c r="D42" s="11"/>
      <c r="E42" s="11"/>
      <c r="F42" s="14"/>
      <c r="G42" s="15"/>
      <c r="H42" s="11"/>
      <c r="I42" s="16"/>
      <c r="J42" s="16"/>
      <c r="K42" s="16"/>
      <c r="L42" s="11"/>
      <c r="M42" s="11"/>
      <c r="N42" s="16"/>
      <c r="O42" s="11"/>
      <c r="P42" s="11"/>
      <c r="Q42" s="11"/>
    </row>
    <row r="43" spans="1:17" ht="15" customHeight="1" x14ac:dyDescent="0.25">
      <c r="A43" s="11"/>
      <c r="B43" s="11"/>
      <c r="C43" s="11"/>
      <c r="D43" s="11"/>
      <c r="E43" s="11"/>
      <c r="F43" s="14"/>
      <c r="G43" s="11"/>
      <c r="H43" s="11"/>
      <c r="I43" s="16"/>
      <c r="J43" s="16"/>
      <c r="K43" s="16"/>
      <c r="L43" s="11"/>
      <c r="M43" s="16"/>
      <c r="N43" s="11"/>
      <c r="O43" s="16"/>
      <c r="P43" s="11"/>
      <c r="Q43" s="11"/>
    </row>
    <row r="44" spans="1:17" ht="15" customHeight="1" x14ac:dyDescent="0.25">
      <c r="A44" s="11"/>
      <c r="B44" s="11"/>
      <c r="C44" s="11"/>
      <c r="D44" s="11"/>
      <c r="E44" s="11"/>
      <c r="F44" s="14"/>
      <c r="G44" s="15"/>
      <c r="H44" s="11"/>
      <c r="I44" s="16"/>
      <c r="J44" s="16"/>
      <c r="K44" s="16"/>
      <c r="L44" s="11"/>
      <c r="M44" s="11"/>
      <c r="N44" s="16"/>
      <c r="O44" s="11"/>
      <c r="P44" s="11"/>
      <c r="Q44" s="11"/>
    </row>
    <row r="45" spans="1:17" ht="15" customHeight="1" x14ac:dyDescent="0.25">
      <c r="A45" s="11"/>
      <c r="B45" s="11"/>
      <c r="C45" s="11"/>
      <c r="D45" s="11"/>
      <c r="E45" s="11"/>
      <c r="F45" s="14"/>
      <c r="G45" s="11"/>
      <c r="H45" s="11"/>
      <c r="I45" s="16"/>
      <c r="J45" s="16"/>
      <c r="K45" s="16"/>
      <c r="L45" s="11"/>
      <c r="M45" s="16"/>
      <c r="N45" s="11"/>
      <c r="O45" s="16"/>
      <c r="P45" s="11"/>
      <c r="Q45" s="11"/>
    </row>
    <row r="46" spans="1:17" ht="15" customHeight="1" x14ac:dyDescent="0.25">
      <c r="A46" s="11"/>
      <c r="B46" s="11"/>
      <c r="C46" s="11"/>
      <c r="D46" s="11"/>
      <c r="E46" s="11"/>
      <c r="F46" s="14"/>
      <c r="G46" s="15"/>
      <c r="H46" s="11"/>
      <c r="I46" s="16"/>
      <c r="J46" s="16"/>
      <c r="K46" s="16"/>
      <c r="L46" s="11"/>
      <c r="M46" s="11"/>
      <c r="N46" s="16"/>
      <c r="O46" s="11"/>
      <c r="P46" s="11"/>
      <c r="Q46" s="11"/>
    </row>
    <row r="47" spans="1:17" ht="15" customHeight="1" x14ac:dyDescent="0.25">
      <c r="A47" s="11"/>
      <c r="B47" s="11"/>
      <c r="C47" s="11"/>
      <c r="D47" s="11"/>
      <c r="E47" s="11"/>
      <c r="F47" s="14"/>
      <c r="G47" s="11"/>
      <c r="H47" s="11"/>
      <c r="I47" s="16"/>
      <c r="J47" s="16"/>
      <c r="K47" s="16"/>
      <c r="L47" s="11"/>
      <c r="M47" s="16"/>
      <c r="N47" s="11"/>
      <c r="O47" s="16"/>
      <c r="P47" s="11"/>
      <c r="Q47" s="11"/>
    </row>
    <row r="48" spans="1:17" ht="15" customHeight="1" x14ac:dyDescent="0.25">
      <c r="A48" s="11"/>
      <c r="B48" s="11"/>
      <c r="C48" s="11"/>
      <c r="D48" s="11"/>
      <c r="E48" s="11"/>
      <c r="F48" s="14"/>
      <c r="G48" s="15"/>
      <c r="H48" s="11"/>
      <c r="I48" s="16"/>
      <c r="J48" s="16"/>
      <c r="K48" s="16"/>
      <c r="L48" s="11"/>
      <c r="M48" s="11"/>
      <c r="N48" s="16"/>
      <c r="O48" s="11"/>
      <c r="P48" s="11"/>
      <c r="Q48" s="11"/>
    </row>
    <row r="49" spans="1:17" ht="15" customHeight="1" x14ac:dyDescent="0.25">
      <c r="A49" s="11"/>
      <c r="B49" s="11"/>
      <c r="C49" s="11"/>
      <c r="D49" s="11"/>
      <c r="E49" s="11"/>
      <c r="F49" s="14"/>
      <c r="G49" s="11"/>
      <c r="H49" s="11"/>
      <c r="I49" s="16"/>
      <c r="J49" s="16"/>
      <c r="K49" s="16"/>
      <c r="L49" s="11"/>
      <c r="M49" s="16"/>
      <c r="N49" s="11"/>
      <c r="O49" s="16"/>
      <c r="P49" s="11"/>
      <c r="Q49" s="11"/>
    </row>
    <row r="50" spans="1:17" ht="15" customHeight="1" x14ac:dyDescent="0.25">
      <c r="A50" s="11"/>
      <c r="B50" s="11"/>
      <c r="C50" s="11"/>
      <c r="D50" s="11"/>
      <c r="E50" s="11"/>
      <c r="F50" s="14"/>
      <c r="G50" s="15"/>
      <c r="H50" s="11"/>
      <c r="I50" s="16"/>
      <c r="J50" s="16"/>
      <c r="K50" s="16"/>
      <c r="L50" s="11"/>
      <c r="M50" s="11"/>
      <c r="N50" s="16"/>
      <c r="O50" s="11"/>
      <c r="P50" s="11"/>
      <c r="Q50" s="11"/>
    </row>
    <row r="51" spans="1:17" ht="15" customHeight="1" x14ac:dyDescent="0.25">
      <c r="A51" s="11"/>
      <c r="B51" s="11"/>
      <c r="C51" s="11"/>
      <c r="D51" s="11"/>
      <c r="E51" s="11"/>
      <c r="F51" s="14"/>
      <c r="G51" s="11"/>
      <c r="H51" s="11"/>
      <c r="I51" s="16"/>
      <c r="J51" s="16"/>
      <c r="K51" s="16"/>
      <c r="L51" s="11"/>
      <c r="M51" s="16"/>
      <c r="N51" s="11"/>
      <c r="O51" s="16"/>
      <c r="P51" s="11"/>
      <c r="Q51" s="11"/>
    </row>
    <row r="52" spans="1:17" ht="15" customHeight="1" x14ac:dyDescent="0.25">
      <c r="A52" s="11"/>
      <c r="B52" s="11"/>
      <c r="C52" s="11"/>
      <c r="D52" s="11"/>
      <c r="E52" s="11"/>
      <c r="F52" s="14"/>
      <c r="G52" s="15"/>
      <c r="H52" s="11"/>
      <c r="I52" s="16"/>
      <c r="J52" s="16"/>
      <c r="K52" s="16"/>
      <c r="L52" s="11"/>
      <c r="M52" s="11"/>
      <c r="N52" s="16"/>
      <c r="O52" s="11"/>
      <c r="P52" s="11"/>
      <c r="Q52" s="11"/>
    </row>
    <row r="53" spans="1:17" ht="15" customHeight="1" x14ac:dyDescent="0.25">
      <c r="A53" s="11"/>
      <c r="B53" s="11"/>
      <c r="C53" s="11"/>
      <c r="D53" s="11"/>
      <c r="E53" s="11"/>
      <c r="F53" s="14"/>
      <c r="G53" s="11"/>
      <c r="H53" s="11"/>
      <c r="I53" s="16"/>
      <c r="J53" s="16"/>
      <c r="K53" s="16"/>
      <c r="L53" s="11"/>
      <c r="M53" s="16"/>
      <c r="N53" s="11"/>
      <c r="O53" s="16"/>
      <c r="P53" s="11"/>
      <c r="Q53" s="11"/>
    </row>
    <row r="54" spans="1:17" ht="15" customHeight="1" x14ac:dyDescent="0.25">
      <c r="A54" s="11"/>
      <c r="B54" s="11"/>
      <c r="C54" s="11"/>
      <c r="D54" s="11"/>
      <c r="E54" s="11"/>
      <c r="F54" s="14"/>
      <c r="G54" s="15"/>
      <c r="H54" s="11"/>
      <c r="I54" s="16"/>
      <c r="J54" s="16"/>
      <c r="K54" s="16"/>
      <c r="L54" s="11"/>
      <c r="M54" s="11"/>
      <c r="N54" s="16"/>
      <c r="O54" s="11"/>
      <c r="P54" s="11"/>
      <c r="Q54" s="11"/>
    </row>
    <row r="55" spans="1:17" ht="15" customHeight="1" x14ac:dyDescent="0.25">
      <c r="A55" s="11"/>
      <c r="B55" s="11"/>
      <c r="C55" s="11"/>
      <c r="D55" s="11"/>
      <c r="E55" s="11"/>
      <c r="F55" s="14"/>
      <c r="G55" s="11"/>
      <c r="H55" s="11"/>
      <c r="I55" s="16"/>
      <c r="J55" s="16"/>
      <c r="K55" s="16"/>
      <c r="L55" s="11"/>
      <c r="M55" s="16"/>
      <c r="N55" s="11"/>
      <c r="O55" s="16"/>
      <c r="P55" s="11"/>
      <c r="Q55" s="11"/>
    </row>
    <row r="56" spans="1:17" ht="15" customHeight="1" x14ac:dyDescent="0.25">
      <c r="A56" s="11"/>
      <c r="B56" s="11"/>
      <c r="C56" s="11"/>
      <c r="D56" s="11"/>
      <c r="E56" s="11"/>
      <c r="F56" s="14"/>
      <c r="G56" s="15"/>
      <c r="H56" s="11"/>
      <c r="I56" s="16"/>
      <c r="J56" s="16"/>
      <c r="K56" s="16"/>
      <c r="L56" s="11"/>
      <c r="M56" s="11"/>
      <c r="N56" s="16"/>
      <c r="O56" s="11"/>
      <c r="P56" s="11"/>
      <c r="Q56" s="11"/>
    </row>
    <row r="57" spans="1:17" ht="15" customHeight="1" x14ac:dyDescent="0.25">
      <c r="A57" s="11"/>
      <c r="B57" s="11"/>
      <c r="C57" s="11"/>
      <c r="D57" s="11"/>
      <c r="E57" s="11"/>
      <c r="F57" s="14"/>
      <c r="G57" s="11"/>
      <c r="H57" s="11"/>
      <c r="I57" s="16"/>
      <c r="J57" s="16"/>
      <c r="K57" s="16"/>
      <c r="L57" s="11"/>
      <c r="M57" s="16"/>
      <c r="N57" s="11"/>
      <c r="O57" s="16"/>
      <c r="P57" s="11"/>
      <c r="Q57" s="11"/>
    </row>
    <row r="58" spans="1:17" ht="15" customHeight="1" x14ac:dyDescent="0.25">
      <c r="A58" s="11"/>
      <c r="B58" s="11"/>
      <c r="C58" s="11"/>
      <c r="D58" s="11"/>
      <c r="E58" s="11"/>
      <c r="F58" s="14"/>
      <c r="G58" s="15"/>
      <c r="H58" s="11"/>
      <c r="I58" s="16"/>
      <c r="J58" s="16"/>
      <c r="K58" s="16"/>
      <c r="L58" s="11"/>
      <c r="M58" s="11"/>
      <c r="N58" s="16"/>
      <c r="O58" s="11"/>
      <c r="P58" s="11"/>
      <c r="Q58" s="11"/>
    </row>
    <row r="59" spans="1:17" ht="15" customHeight="1" x14ac:dyDescent="0.25">
      <c r="A59" s="11"/>
      <c r="B59" s="11"/>
      <c r="C59" s="11"/>
      <c r="D59" s="11"/>
      <c r="E59" s="11"/>
      <c r="F59" s="14"/>
      <c r="G59" s="11"/>
      <c r="H59" s="11"/>
      <c r="I59" s="16"/>
      <c r="J59" s="16"/>
      <c r="K59" s="16"/>
      <c r="L59" s="11"/>
      <c r="M59" s="16"/>
      <c r="N59" s="11"/>
      <c r="O59" s="16"/>
      <c r="P59" s="11"/>
      <c r="Q59" s="11"/>
    </row>
    <row r="60" spans="1:17" ht="15" customHeight="1" x14ac:dyDescent="0.25">
      <c r="A60" s="11"/>
      <c r="B60" s="11"/>
      <c r="C60" s="11"/>
      <c r="D60" s="13"/>
      <c r="E60" s="13"/>
      <c r="F60" s="11"/>
      <c r="G60" s="11"/>
      <c r="H60" s="13"/>
      <c r="I60" s="17"/>
      <c r="J60" s="17"/>
      <c r="K60" s="17"/>
      <c r="L60" s="19"/>
      <c r="M60" s="11"/>
      <c r="N60" s="18"/>
      <c r="O60" s="11"/>
      <c r="P60" s="11"/>
      <c r="Q60" s="11"/>
    </row>
    <row r="61" spans="1:17" ht="15" customHeight="1" x14ac:dyDescent="0.25">
      <c r="A61" s="11"/>
      <c r="B61" s="11"/>
      <c r="C61" s="11"/>
      <c r="D61" s="11"/>
      <c r="E61" s="11"/>
      <c r="F61" s="11"/>
      <c r="G61" s="11"/>
      <c r="H61" s="11"/>
      <c r="I61" s="18"/>
      <c r="J61" s="18"/>
      <c r="K61" s="18"/>
      <c r="L61" s="11"/>
      <c r="M61" s="11"/>
      <c r="N61" s="18"/>
      <c r="O61" s="20"/>
      <c r="P61" s="11"/>
      <c r="Q61" s="11"/>
    </row>
    <row r="62" spans="1:17" ht="15" customHeight="1" x14ac:dyDescent="0.25">
      <c r="A62" s="11"/>
      <c r="B62" s="13"/>
      <c r="C62" s="11"/>
      <c r="D62" s="11"/>
      <c r="E62" s="13"/>
      <c r="F62" s="11"/>
      <c r="G62" s="11"/>
      <c r="H62" s="11"/>
      <c r="I62" s="11"/>
      <c r="J62" s="11"/>
      <c r="K62" s="11"/>
      <c r="L62" s="11"/>
      <c r="M62" s="11"/>
      <c r="N62" s="11"/>
      <c r="O62" s="11"/>
      <c r="P62" s="11"/>
      <c r="Q62" s="11"/>
    </row>
    <row r="63" spans="1:17" ht="15" customHeight="1" x14ac:dyDescent="0.25">
      <c r="A63" s="11"/>
      <c r="B63" s="11"/>
      <c r="C63" s="11"/>
      <c r="D63" s="11"/>
      <c r="E63" s="11"/>
      <c r="F63" s="11"/>
      <c r="G63" s="11"/>
      <c r="H63" s="11"/>
      <c r="I63" s="11"/>
      <c r="J63" s="11"/>
      <c r="K63" s="11"/>
      <c r="L63" s="11"/>
      <c r="M63" s="11"/>
      <c r="N63" s="11"/>
      <c r="O63" s="11"/>
      <c r="P63" s="11"/>
      <c r="Q63" s="11"/>
    </row>
    <row r="64" spans="1:17" ht="15" customHeight="1" x14ac:dyDescent="0.25">
      <c r="A64" s="11"/>
      <c r="B64" s="11"/>
      <c r="C64" s="11"/>
      <c r="D64" s="11"/>
      <c r="E64" s="11"/>
      <c r="F64" s="14"/>
      <c r="G64" s="15"/>
      <c r="H64" s="11"/>
      <c r="I64" s="16"/>
      <c r="J64" s="16"/>
      <c r="K64" s="16"/>
      <c r="L64" s="11"/>
      <c r="M64" s="11"/>
      <c r="N64" s="16"/>
      <c r="O64" s="11"/>
      <c r="P64" s="11"/>
      <c r="Q64" s="11"/>
    </row>
    <row r="65" spans="1:17" ht="15" customHeight="1" x14ac:dyDescent="0.25">
      <c r="A65" s="11"/>
      <c r="B65" s="11"/>
      <c r="C65" s="11"/>
      <c r="D65" s="11"/>
      <c r="E65" s="11"/>
      <c r="F65" s="14"/>
      <c r="G65" s="11"/>
      <c r="H65" s="11"/>
      <c r="I65" s="16"/>
      <c r="J65" s="16"/>
      <c r="K65" s="16"/>
      <c r="L65" s="11"/>
      <c r="M65" s="16"/>
      <c r="N65" s="11"/>
      <c r="O65" s="16"/>
      <c r="P65" s="11"/>
      <c r="Q65" s="11"/>
    </row>
    <row r="66" spans="1:17" ht="15" customHeight="1" x14ac:dyDescent="0.25">
      <c r="A66" s="11"/>
      <c r="B66" s="11"/>
      <c r="C66" s="11"/>
      <c r="D66" s="11"/>
      <c r="E66" s="11"/>
      <c r="F66" s="14"/>
      <c r="G66" s="15"/>
      <c r="H66" s="11"/>
      <c r="I66" s="16"/>
      <c r="J66" s="16"/>
      <c r="K66" s="16"/>
      <c r="L66" s="11"/>
      <c r="M66" s="11"/>
      <c r="N66" s="16"/>
      <c r="O66" s="11"/>
      <c r="P66" s="11"/>
      <c r="Q66" s="11"/>
    </row>
    <row r="67" spans="1:17" ht="15" customHeight="1" x14ac:dyDescent="0.25">
      <c r="A67" s="11"/>
      <c r="B67" s="11"/>
      <c r="C67" s="11"/>
      <c r="D67" s="11"/>
      <c r="E67" s="11"/>
      <c r="F67" s="14"/>
      <c r="G67" s="11"/>
      <c r="H67" s="11"/>
      <c r="I67" s="16"/>
      <c r="J67" s="16"/>
      <c r="K67" s="16"/>
      <c r="L67" s="11"/>
      <c r="M67" s="16"/>
      <c r="N67" s="11"/>
      <c r="O67" s="16"/>
      <c r="P67" s="11"/>
      <c r="Q67" s="11"/>
    </row>
    <row r="68" spans="1:17" ht="15" customHeight="1" x14ac:dyDescent="0.25">
      <c r="A68" s="11"/>
      <c r="B68" s="11"/>
      <c r="C68" s="11"/>
      <c r="D68" s="11"/>
      <c r="E68" s="11"/>
      <c r="F68" s="14"/>
      <c r="G68" s="15"/>
      <c r="H68" s="11"/>
      <c r="I68" s="16"/>
      <c r="J68" s="16"/>
      <c r="K68" s="16"/>
      <c r="L68" s="11"/>
      <c r="M68" s="11"/>
      <c r="N68" s="16"/>
      <c r="O68" s="11"/>
      <c r="P68" s="11"/>
      <c r="Q68" s="11"/>
    </row>
    <row r="69" spans="1:17" ht="15" customHeight="1" x14ac:dyDescent="0.25">
      <c r="A69" s="11"/>
      <c r="B69" s="11"/>
      <c r="C69" s="11"/>
      <c r="D69" s="11"/>
      <c r="E69" s="11"/>
      <c r="F69" s="14"/>
      <c r="G69" s="11"/>
      <c r="H69" s="11"/>
      <c r="I69" s="16"/>
      <c r="J69" s="16"/>
      <c r="K69" s="16"/>
      <c r="L69" s="11"/>
      <c r="M69" s="16"/>
      <c r="N69" s="11"/>
      <c r="O69" s="16"/>
      <c r="P69" s="11"/>
      <c r="Q69" s="11"/>
    </row>
    <row r="70" spans="1:17" ht="15" customHeight="1" x14ac:dyDescent="0.25">
      <c r="A70" s="11"/>
      <c r="B70" s="11"/>
      <c r="C70" s="11"/>
      <c r="D70" s="11"/>
      <c r="E70" s="11"/>
      <c r="F70" s="14"/>
      <c r="G70" s="15"/>
      <c r="H70" s="11"/>
      <c r="I70" s="16"/>
      <c r="J70" s="16"/>
      <c r="K70" s="16"/>
      <c r="L70" s="11"/>
      <c r="M70" s="11"/>
      <c r="N70" s="16"/>
      <c r="O70" s="11"/>
      <c r="P70" s="11"/>
      <c r="Q70" s="11"/>
    </row>
    <row r="71" spans="1:17" ht="15" customHeight="1" x14ac:dyDescent="0.25">
      <c r="A71" s="11"/>
      <c r="B71" s="11"/>
      <c r="C71" s="11"/>
      <c r="D71" s="11"/>
      <c r="E71" s="11"/>
      <c r="F71" s="14"/>
      <c r="G71" s="11"/>
      <c r="H71" s="11"/>
      <c r="I71" s="16"/>
      <c r="J71" s="16"/>
      <c r="K71" s="16"/>
      <c r="L71" s="11"/>
      <c r="M71" s="16"/>
      <c r="N71" s="11"/>
      <c r="O71" s="16"/>
      <c r="P71" s="11"/>
      <c r="Q71" s="11"/>
    </row>
    <row r="72" spans="1:17" ht="15" customHeight="1" x14ac:dyDescent="0.25">
      <c r="A72" s="11"/>
      <c r="B72" s="11"/>
      <c r="C72" s="11"/>
      <c r="D72" s="11"/>
      <c r="E72" s="11"/>
      <c r="F72" s="14"/>
      <c r="G72" s="15"/>
      <c r="H72" s="11"/>
      <c r="I72" s="16"/>
      <c r="J72" s="16"/>
      <c r="K72" s="16"/>
      <c r="L72" s="11"/>
      <c r="M72" s="11"/>
      <c r="N72" s="16"/>
      <c r="O72" s="11"/>
      <c r="P72" s="11"/>
      <c r="Q72" s="11"/>
    </row>
    <row r="73" spans="1:17" ht="15" customHeight="1" x14ac:dyDescent="0.25">
      <c r="A73" s="11"/>
      <c r="B73" s="11"/>
      <c r="C73" s="11"/>
      <c r="D73" s="11"/>
      <c r="E73" s="11"/>
      <c r="F73" s="14"/>
      <c r="G73" s="11"/>
      <c r="H73" s="11"/>
      <c r="I73" s="16"/>
      <c r="J73" s="16"/>
      <c r="K73" s="16"/>
      <c r="L73" s="11"/>
      <c r="M73" s="16"/>
      <c r="N73" s="11"/>
      <c r="O73" s="16"/>
      <c r="P73" s="11"/>
      <c r="Q73" s="11"/>
    </row>
    <row r="74" spans="1:17" ht="15" customHeight="1" x14ac:dyDescent="0.25">
      <c r="A74" s="11"/>
      <c r="B74" s="11"/>
      <c r="C74" s="11"/>
      <c r="D74" s="13"/>
      <c r="E74" s="13"/>
      <c r="F74" s="11"/>
      <c r="G74" s="11"/>
      <c r="H74" s="13"/>
      <c r="I74" s="17"/>
      <c r="J74" s="17"/>
      <c r="K74" s="17"/>
      <c r="L74" s="19"/>
      <c r="M74" s="11"/>
      <c r="N74" s="18"/>
      <c r="O74" s="11"/>
      <c r="P74" s="11"/>
      <c r="Q74" s="11"/>
    </row>
    <row r="75" spans="1:17" ht="15" customHeight="1" x14ac:dyDescent="0.25">
      <c r="A75" s="11"/>
      <c r="B75" s="11"/>
      <c r="C75" s="11"/>
      <c r="D75" s="11"/>
      <c r="E75" s="11"/>
      <c r="F75" s="11"/>
      <c r="G75" s="11"/>
      <c r="H75" s="11"/>
      <c r="I75" s="18"/>
      <c r="J75" s="18"/>
      <c r="K75" s="18"/>
      <c r="L75" s="11"/>
      <c r="M75" s="11"/>
      <c r="N75" s="18"/>
      <c r="O75" s="11"/>
      <c r="P75" s="11"/>
      <c r="Q75" s="11"/>
    </row>
    <row r="76" spans="1:17" ht="15" customHeight="1" x14ac:dyDescent="0.25">
      <c r="A76" s="11"/>
      <c r="B76" s="13"/>
      <c r="C76" s="11"/>
      <c r="D76" s="11"/>
      <c r="E76" s="13"/>
      <c r="F76" s="11"/>
      <c r="G76" s="11"/>
      <c r="H76" s="11"/>
      <c r="I76" s="11"/>
      <c r="J76" s="11"/>
      <c r="K76" s="11"/>
      <c r="L76" s="11"/>
      <c r="M76" s="11"/>
      <c r="N76" s="11"/>
      <c r="O76" s="11"/>
      <c r="P76" s="11"/>
      <c r="Q76" s="11"/>
    </row>
    <row r="77" spans="1:17" ht="15" customHeight="1" x14ac:dyDescent="0.25">
      <c r="A77" s="11"/>
      <c r="B77" s="11"/>
      <c r="C77" s="11"/>
      <c r="D77" s="11"/>
      <c r="E77" s="11"/>
      <c r="F77" s="11"/>
      <c r="G77" s="11"/>
      <c r="H77" s="11"/>
      <c r="I77" s="11"/>
      <c r="J77" s="11"/>
      <c r="K77" s="11"/>
      <c r="L77" s="11"/>
      <c r="M77" s="11"/>
      <c r="N77" s="11"/>
      <c r="O77" s="11"/>
      <c r="P77" s="11"/>
      <c r="Q77" s="11"/>
    </row>
    <row r="78" spans="1:17" ht="15" customHeight="1" x14ac:dyDescent="0.25">
      <c r="A78" s="11"/>
      <c r="B78" s="11"/>
      <c r="C78" s="11"/>
      <c r="D78" s="11"/>
      <c r="E78" s="11"/>
      <c r="F78" s="14"/>
      <c r="G78" s="15"/>
      <c r="H78" s="11"/>
      <c r="I78" s="16"/>
      <c r="J78" s="16"/>
      <c r="K78" s="16"/>
      <c r="L78" s="11"/>
      <c r="M78" s="11"/>
      <c r="N78" s="16"/>
      <c r="O78" s="11"/>
      <c r="P78" s="11"/>
      <c r="Q78" s="11"/>
    </row>
    <row r="79" spans="1:17" ht="15" customHeight="1" x14ac:dyDescent="0.25">
      <c r="A79" s="11"/>
      <c r="B79" s="11"/>
      <c r="C79" s="11"/>
      <c r="D79" s="11"/>
      <c r="E79" s="11"/>
      <c r="F79" s="14"/>
      <c r="G79" s="11"/>
      <c r="H79" s="11"/>
      <c r="I79" s="16"/>
      <c r="J79" s="16"/>
      <c r="K79" s="16"/>
      <c r="L79" s="11"/>
      <c r="M79" s="16"/>
      <c r="N79" s="11"/>
      <c r="O79" s="16"/>
      <c r="P79" s="11"/>
      <c r="Q79" s="11"/>
    </row>
    <row r="80" spans="1:17" ht="15" customHeight="1" x14ac:dyDescent="0.25">
      <c r="A80" s="11"/>
      <c r="B80" s="11"/>
      <c r="C80" s="11"/>
      <c r="D80" s="11"/>
      <c r="E80" s="11"/>
      <c r="F80" s="14"/>
      <c r="G80" s="15"/>
      <c r="H80" s="11"/>
      <c r="I80" s="16"/>
      <c r="J80" s="16"/>
      <c r="K80" s="16"/>
      <c r="L80" s="11"/>
      <c r="M80" s="11"/>
      <c r="N80" s="16"/>
      <c r="O80" s="11"/>
      <c r="P80" s="11"/>
      <c r="Q80" s="11"/>
    </row>
    <row r="81" spans="1:17" ht="15" customHeight="1" x14ac:dyDescent="0.25">
      <c r="A81" s="11"/>
      <c r="B81" s="11"/>
      <c r="C81" s="11"/>
      <c r="D81" s="11"/>
      <c r="E81" s="11"/>
      <c r="F81" s="14"/>
      <c r="G81" s="11"/>
      <c r="H81" s="11"/>
      <c r="I81" s="16"/>
      <c r="J81" s="16"/>
      <c r="K81" s="16"/>
      <c r="L81" s="11"/>
      <c r="M81" s="16"/>
      <c r="N81" s="11"/>
      <c r="O81" s="16"/>
      <c r="P81" s="11"/>
      <c r="Q81" s="11"/>
    </row>
    <row r="82" spans="1:17" ht="15" customHeight="1" x14ac:dyDescent="0.25">
      <c r="A82" s="11"/>
      <c r="B82" s="11"/>
      <c r="C82" s="11"/>
      <c r="D82" s="11"/>
      <c r="E82" s="11"/>
      <c r="F82" s="14"/>
      <c r="G82" s="15"/>
      <c r="H82" s="11"/>
      <c r="I82" s="16"/>
      <c r="J82" s="16"/>
      <c r="K82" s="16"/>
      <c r="L82" s="11"/>
      <c r="M82" s="11"/>
      <c r="N82" s="16"/>
      <c r="O82" s="11"/>
      <c r="P82" s="11"/>
      <c r="Q82" s="11"/>
    </row>
    <row r="83" spans="1:17" ht="15" customHeight="1" x14ac:dyDescent="0.25">
      <c r="A83" s="11"/>
      <c r="B83" s="11"/>
      <c r="C83" s="11"/>
      <c r="D83" s="11"/>
      <c r="E83" s="11"/>
      <c r="F83" s="14"/>
      <c r="G83" s="11"/>
      <c r="H83" s="11"/>
      <c r="I83" s="16"/>
      <c r="J83" s="16"/>
      <c r="K83" s="16"/>
      <c r="L83" s="11"/>
      <c r="M83" s="16"/>
      <c r="N83" s="11"/>
      <c r="O83" s="16"/>
      <c r="P83" s="11"/>
      <c r="Q83" s="11"/>
    </row>
    <row r="84" spans="1:17" ht="15" customHeight="1" x14ac:dyDescent="0.25">
      <c r="A84" s="11"/>
      <c r="B84" s="11"/>
      <c r="C84" s="11"/>
      <c r="D84" s="11"/>
      <c r="E84" s="11"/>
      <c r="F84" s="14"/>
      <c r="G84" s="15"/>
      <c r="H84" s="11"/>
      <c r="I84" s="16"/>
      <c r="J84" s="16"/>
      <c r="K84" s="16"/>
      <c r="L84" s="11"/>
      <c r="M84" s="11"/>
      <c r="N84" s="16"/>
      <c r="O84" s="11"/>
      <c r="P84" s="11"/>
      <c r="Q84" s="11"/>
    </row>
    <row r="85" spans="1:17" ht="15" customHeight="1" x14ac:dyDescent="0.25">
      <c r="A85" s="11"/>
      <c r="B85" s="11"/>
      <c r="C85" s="11"/>
      <c r="D85" s="11"/>
      <c r="E85" s="11"/>
      <c r="F85" s="11"/>
      <c r="G85" s="11"/>
      <c r="H85" s="11"/>
      <c r="I85" s="16"/>
      <c r="J85" s="16"/>
      <c r="K85" s="16"/>
      <c r="L85" s="11"/>
      <c r="M85" s="16"/>
      <c r="N85" s="11"/>
      <c r="O85" s="16"/>
      <c r="P85" s="11"/>
      <c r="Q85" s="11"/>
    </row>
    <row r="86" spans="1:17" ht="15" customHeight="1" x14ac:dyDescent="0.25">
      <c r="A86" s="11"/>
      <c r="B86" s="11"/>
      <c r="C86" s="11"/>
      <c r="D86" s="13"/>
      <c r="E86" s="13"/>
      <c r="F86" s="11"/>
      <c r="G86" s="11"/>
      <c r="H86" s="13"/>
      <c r="I86" s="17"/>
      <c r="J86" s="17"/>
      <c r="K86" s="17"/>
      <c r="L86" s="19"/>
      <c r="M86" s="11"/>
      <c r="N86" s="18"/>
      <c r="O86" s="11"/>
      <c r="P86" s="11"/>
      <c r="Q86" s="11"/>
    </row>
    <row r="87" spans="1:17" ht="15" customHeight="1" x14ac:dyDescent="0.25">
      <c r="A87" s="11"/>
      <c r="B87" s="11"/>
      <c r="C87" s="11"/>
      <c r="D87" s="11"/>
      <c r="E87" s="11"/>
      <c r="F87" s="11"/>
      <c r="G87" s="11"/>
      <c r="H87" s="11"/>
      <c r="I87" s="18"/>
      <c r="J87" s="18"/>
      <c r="K87" s="18"/>
      <c r="L87" s="11"/>
      <c r="M87" s="11"/>
      <c r="N87" s="18"/>
      <c r="O87" s="11"/>
      <c r="P87" s="11"/>
      <c r="Q87" s="11"/>
    </row>
    <row r="88" spans="1:17" ht="15" customHeight="1" x14ac:dyDescent="0.25">
      <c r="A88" s="11"/>
      <c r="B88" s="13"/>
      <c r="C88" s="11"/>
      <c r="D88" s="11"/>
      <c r="E88" s="13"/>
      <c r="F88" s="11"/>
      <c r="G88" s="11"/>
      <c r="H88" s="11"/>
      <c r="I88" s="11"/>
      <c r="J88" s="11"/>
      <c r="K88" s="11"/>
      <c r="L88" s="11"/>
      <c r="M88" s="11"/>
      <c r="N88" s="11"/>
      <c r="O88" s="11"/>
      <c r="P88" s="11"/>
      <c r="Q88" s="11"/>
    </row>
    <row r="89" spans="1:17" ht="15" customHeight="1" x14ac:dyDescent="0.25">
      <c r="A89" s="11"/>
      <c r="B89" s="11"/>
      <c r="C89" s="11"/>
      <c r="D89" s="11"/>
      <c r="E89" s="11"/>
      <c r="F89" s="11"/>
      <c r="G89" s="11"/>
      <c r="H89" s="11"/>
      <c r="I89" s="11"/>
      <c r="J89" s="11"/>
      <c r="K89" s="11"/>
      <c r="L89" s="11"/>
      <c r="M89" s="11"/>
      <c r="N89" s="11"/>
      <c r="O89" s="11"/>
      <c r="P89" s="11"/>
      <c r="Q89" s="11"/>
    </row>
    <row r="90" spans="1:17" ht="15" customHeight="1" x14ac:dyDescent="0.25">
      <c r="A90" s="11"/>
      <c r="B90" s="11"/>
      <c r="C90" s="11"/>
      <c r="D90" s="11"/>
      <c r="E90" s="11"/>
      <c r="F90" s="14"/>
      <c r="G90" s="15"/>
      <c r="H90" s="11"/>
      <c r="I90" s="16"/>
      <c r="J90" s="16"/>
      <c r="K90" s="16"/>
      <c r="L90" s="11"/>
      <c r="M90" s="11"/>
      <c r="N90" s="16"/>
      <c r="O90" s="11"/>
      <c r="P90" s="11"/>
      <c r="Q90" s="11"/>
    </row>
    <row r="91" spans="1:17" ht="15" customHeight="1" x14ac:dyDescent="0.25">
      <c r="A91" s="11"/>
      <c r="B91" s="11"/>
      <c r="C91" s="11"/>
      <c r="D91" s="11"/>
      <c r="E91" s="11"/>
      <c r="F91" s="14"/>
      <c r="G91" s="11"/>
      <c r="H91" s="11"/>
      <c r="I91" s="16"/>
      <c r="J91" s="16"/>
      <c r="K91" s="16"/>
      <c r="L91" s="11"/>
      <c r="M91" s="16"/>
      <c r="N91" s="11"/>
      <c r="O91" s="16"/>
      <c r="P91" s="11"/>
      <c r="Q91" s="11"/>
    </row>
    <row r="92" spans="1:17" ht="15" customHeight="1" x14ac:dyDescent="0.25">
      <c r="A92" s="11"/>
      <c r="B92" s="11"/>
      <c r="C92" s="11"/>
      <c r="D92" s="11"/>
      <c r="E92" s="11"/>
      <c r="F92" s="14"/>
      <c r="G92" s="15"/>
      <c r="H92" s="11"/>
      <c r="I92" s="16"/>
      <c r="J92" s="16"/>
      <c r="K92" s="16"/>
      <c r="L92" s="11"/>
      <c r="M92" s="11"/>
      <c r="N92" s="16"/>
      <c r="O92" s="11"/>
      <c r="P92" s="11"/>
      <c r="Q92" s="11"/>
    </row>
    <row r="93" spans="1:17" ht="15" customHeight="1" x14ac:dyDescent="0.25">
      <c r="A93" s="11"/>
      <c r="B93" s="11"/>
      <c r="C93" s="11"/>
      <c r="D93" s="11"/>
      <c r="E93" s="11"/>
      <c r="F93" s="14"/>
      <c r="G93" s="11"/>
      <c r="H93" s="11"/>
      <c r="I93" s="16"/>
      <c r="J93" s="16"/>
      <c r="K93" s="16"/>
      <c r="L93" s="11"/>
      <c r="M93" s="16"/>
      <c r="N93" s="11"/>
      <c r="O93" s="16"/>
      <c r="P93" s="11"/>
      <c r="Q93" s="11"/>
    </row>
    <row r="94" spans="1:17" ht="15" customHeight="1" x14ac:dyDescent="0.25">
      <c r="A94" s="11"/>
      <c r="B94" s="11"/>
      <c r="C94" s="11"/>
      <c r="D94" s="11"/>
      <c r="E94" s="11"/>
      <c r="F94" s="14"/>
      <c r="G94" s="15"/>
      <c r="H94" s="11"/>
      <c r="I94" s="16"/>
      <c r="J94" s="16"/>
      <c r="K94" s="16"/>
      <c r="L94" s="11"/>
      <c r="M94" s="11"/>
      <c r="N94" s="16"/>
      <c r="O94" s="11"/>
      <c r="P94" s="11"/>
      <c r="Q94" s="11"/>
    </row>
    <row r="95" spans="1:17" ht="15" customHeight="1" x14ac:dyDescent="0.25">
      <c r="A95" s="11"/>
      <c r="B95" s="11"/>
      <c r="C95" s="11"/>
      <c r="D95" s="11"/>
      <c r="E95" s="11"/>
      <c r="F95" s="14"/>
      <c r="G95" s="11"/>
      <c r="H95" s="11"/>
      <c r="I95" s="16"/>
      <c r="J95" s="16"/>
      <c r="K95" s="16"/>
      <c r="L95" s="11"/>
      <c r="M95" s="16"/>
      <c r="N95" s="11"/>
      <c r="O95" s="16"/>
      <c r="P95" s="11"/>
      <c r="Q95" s="11"/>
    </row>
    <row r="96" spans="1:17" ht="15" customHeight="1" x14ac:dyDescent="0.25">
      <c r="A96" s="11"/>
      <c r="B96" s="11"/>
      <c r="C96" s="11"/>
      <c r="D96" s="11"/>
      <c r="E96" s="11"/>
      <c r="F96" s="14"/>
      <c r="G96" s="15"/>
      <c r="H96" s="11"/>
      <c r="I96" s="16"/>
      <c r="J96" s="16"/>
      <c r="K96" s="16"/>
      <c r="L96" s="11"/>
      <c r="M96" s="11"/>
      <c r="N96" s="16"/>
      <c r="O96" s="11"/>
      <c r="P96" s="11"/>
      <c r="Q96" s="11"/>
    </row>
    <row r="97" spans="1:17" ht="15" customHeight="1" x14ac:dyDescent="0.25">
      <c r="A97" s="11"/>
      <c r="B97" s="11"/>
      <c r="C97" s="11"/>
      <c r="D97" s="11"/>
      <c r="E97" s="11"/>
      <c r="F97" s="14"/>
      <c r="G97" s="11"/>
      <c r="H97" s="11"/>
      <c r="I97" s="16"/>
      <c r="J97" s="16"/>
      <c r="K97" s="16"/>
      <c r="L97" s="11"/>
      <c r="M97" s="16"/>
      <c r="N97" s="11"/>
      <c r="O97" s="16"/>
      <c r="P97" s="11"/>
      <c r="Q97" s="11"/>
    </row>
    <row r="98" spans="1:17" ht="15" customHeight="1" x14ac:dyDescent="0.25">
      <c r="A98" s="11"/>
      <c r="B98" s="11"/>
      <c r="C98" s="11"/>
      <c r="D98" s="11"/>
      <c r="E98" s="11"/>
      <c r="F98" s="14"/>
      <c r="G98" s="15"/>
      <c r="H98" s="11"/>
      <c r="I98" s="16"/>
      <c r="J98" s="16"/>
      <c r="K98" s="16"/>
      <c r="L98" s="11"/>
      <c r="M98" s="11"/>
      <c r="N98" s="16"/>
      <c r="O98" s="11"/>
      <c r="P98" s="11"/>
      <c r="Q98" s="11"/>
    </row>
    <row r="99" spans="1:17" ht="15" customHeight="1" x14ac:dyDescent="0.25">
      <c r="A99" s="11"/>
      <c r="B99" s="11"/>
      <c r="C99" s="11"/>
      <c r="D99" s="11"/>
      <c r="E99" s="11"/>
      <c r="F99" s="14"/>
      <c r="G99" s="11"/>
      <c r="H99" s="11"/>
      <c r="I99" s="16"/>
      <c r="J99" s="16"/>
      <c r="K99" s="16"/>
      <c r="L99" s="11"/>
      <c r="M99" s="16"/>
      <c r="N99" s="11"/>
      <c r="O99" s="16"/>
      <c r="P99" s="11"/>
      <c r="Q99" s="11"/>
    </row>
    <row r="100" spans="1:17" ht="15" customHeight="1" x14ac:dyDescent="0.25">
      <c r="A100" s="11"/>
      <c r="B100" s="11"/>
      <c r="C100" s="11"/>
      <c r="D100" s="11"/>
      <c r="E100" s="11"/>
      <c r="F100" s="14"/>
      <c r="G100" s="15"/>
      <c r="H100" s="11"/>
      <c r="I100" s="16"/>
      <c r="J100" s="16"/>
      <c r="K100" s="16"/>
      <c r="L100" s="11"/>
      <c r="M100" s="11"/>
      <c r="N100" s="16"/>
      <c r="O100" s="11"/>
      <c r="P100" s="11"/>
      <c r="Q100" s="11"/>
    </row>
    <row r="101" spans="1:17" ht="15" customHeight="1" x14ac:dyDescent="0.25">
      <c r="A101" s="11"/>
      <c r="B101" s="11"/>
      <c r="C101" s="11"/>
      <c r="D101" s="11"/>
      <c r="E101" s="11"/>
      <c r="F101" s="14"/>
      <c r="G101" s="11"/>
      <c r="H101" s="11"/>
      <c r="I101" s="16"/>
      <c r="J101" s="16"/>
      <c r="K101" s="16"/>
      <c r="L101" s="11"/>
      <c r="M101" s="16"/>
      <c r="N101" s="11"/>
      <c r="O101" s="16"/>
      <c r="P101" s="11"/>
      <c r="Q101" s="11"/>
    </row>
    <row r="102" spans="1:17" ht="15" customHeight="1" x14ac:dyDescent="0.25">
      <c r="A102" s="11"/>
      <c r="B102" s="11"/>
      <c r="C102" s="11"/>
      <c r="D102" s="11"/>
      <c r="E102" s="11"/>
      <c r="F102" s="14"/>
      <c r="G102" s="15"/>
      <c r="H102" s="11"/>
      <c r="I102" s="16"/>
      <c r="J102" s="16"/>
      <c r="K102" s="16"/>
      <c r="L102" s="11"/>
      <c r="M102" s="11"/>
      <c r="N102" s="16"/>
      <c r="O102" s="11"/>
      <c r="P102" s="11"/>
      <c r="Q102" s="11"/>
    </row>
    <row r="103" spans="1:17" ht="15" customHeight="1" x14ac:dyDescent="0.25">
      <c r="A103" s="11"/>
      <c r="B103" s="11"/>
      <c r="C103" s="11"/>
      <c r="D103" s="11"/>
      <c r="E103" s="11"/>
      <c r="F103" s="14"/>
      <c r="G103" s="11"/>
      <c r="H103" s="11"/>
      <c r="I103" s="16"/>
      <c r="J103" s="16"/>
      <c r="K103" s="16"/>
      <c r="L103" s="11"/>
      <c r="M103" s="16"/>
      <c r="N103" s="11"/>
      <c r="O103" s="16"/>
      <c r="P103" s="11"/>
      <c r="Q103" s="11"/>
    </row>
    <row r="104" spans="1:17" ht="15" customHeight="1" x14ac:dyDescent="0.25">
      <c r="A104" s="11"/>
      <c r="B104" s="11"/>
      <c r="C104" s="11"/>
      <c r="D104" s="11"/>
      <c r="E104" s="11"/>
      <c r="F104" s="14"/>
      <c r="G104" s="15"/>
      <c r="H104" s="11"/>
      <c r="I104" s="16"/>
      <c r="J104" s="16"/>
      <c r="K104" s="16"/>
      <c r="L104" s="11"/>
      <c r="M104" s="11"/>
      <c r="N104" s="16"/>
      <c r="O104" s="11"/>
      <c r="P104" s="11"/>
      <c r="Q104" s="11"/>
    </row>
    <row r="105" spans="1:17" ht="15" customHeight="1" x14ac:dyDescent="0.25">
      <c r="A105" s="11"/>
      <c r="B105" s="11"/>
      <c r="C105" s="11"/>
      <c r="D105" s="11"/>
      <c r="E105" s="11"/>
      <c r="F105" s="14"/>
      <c r="G105" s="11"/>
      <c r="H105" s="11"/>
      <c r="I105" s="16"/>
      <c r="J105" s="16"/>
      <c r="K105" s="16"/>
      <c r="L105" s="11"/>
      <c r="M105" s="16"/>
      <c r="N105" s="11"/>
      <c r="O105" s="16"/>
      <c r="P105" s="11"/>
      <c r="Q105" s="11"/>
    </row>
    <row r="106" spans="1:17" ht="15" customHeight="1" x14ac:dyDescent="0.25">
      <c r="A106" s="11"/>
      <c r="B106" s="11"/>
      <c r="C106" s="11"/>
      <c r="D106" s="11"/>
      <c r="E106" s="11"/>
      <c r="F106" s="14"/>
      <c r="G106" s="15"/>
      <c r="H106" s="11"/>
      <c r="I106" s="16"/>
      <c r="J106" s="16"/>
      <c r="K106" s="16"/>
      <c r="L106" s="11"/>
      <c r="M106" s="11"/>
      <c r="N106" s="16"/>
      <c r="O106" s="11"/>
      <c r="P106" s="11"/>
      <c r="Q106" s="11"/>
    </row>
    <row r="107" spans="1:17" ht="15" customHeight="1" x14ac:dyDescent="0.25">
      <c r="A107" s="11"/>
      <c r="B107" s="11"/>
      <c r="C107" s="11"/>
      <c r="D107" s="11"/>
      <c r="E107" s="11"/>
      <c r="F107" s="14"/>
      <c r="G107" s="11"/>
      <c r="H107" s="11"/>
      <c r="I107" s="16"/>
      <c r="J107" s="16"/>
      <c r="K107" s="16"/>
      <c r="L107" s="11"/>
      <c r="M107" s="16"/>
      <c r="N107" s="11"/>
      <c r="O107" s="16"/>
      <c r="P107" s="11"/>
      <c r="Q107" s="11"/>
    </row>
    <row r="108" spans="1:17" ht="15" customHeight="1" x14ac:dyDescent="0.25">
      <c r="A108" s="11"/>
      <c r="B108" s="11"/>
      <c r="C108" s="11"/>
      <c r="D108" s="11"/>
      <c r="E108" s="11"/>
      <c r="F108" s="14"/>
      <c r="G108" s="15"/>
      <c r="H108" s="11"/>
      <c r="I108" s="16"/>
      <c r="J108" s="16"/>
      <c r="K108" s="16"/>
      <c r="L108" s="11"/>
      <c r="M108" s="11"/>
      <c r="N108" s="16"/>
      <c r="O108" s="11"/>
      <c r="P108" s="11"/>
      <c r="Q108" s="11"/>
    </row>
    <row r="109" spans="1:17" ht="15" customHeight="1" x14ac:dyDescent="0.25">
      <c r="A109" s="11"/>
      <c r="B109" s="11"/>
      <c r="C109" s="11"/>
      <c r="D109" s="11"/>
      <c r="E109" s="11"/>
      <c r="F109" s="14"/>
      <c r="G109" s="11"/>
      <c r="H109" s="11"/>
      <c r="I109" s="16"/>
      <c r="J109" s="16"/>
      <c r="K109" s="16"/>
      <c r="L109" s="11"/>
      <c r="M109" s="16"/>
      <c r="N109" s="11"/>
      <c r="O109" s="16"/>
      <c r="P109" s="11"/>
      <c r="Q109" s="11"/>
    </row>
    <row r="110" spans="1:17" ht="15" customHeight="1" x14ac:dyDescent="0.25">
      <c r="A110" s="11"/>
      <c r="B110" s="11"/>
      <c r="C110" s="11"/>
      <c r="D110" s="11"/>
      <c r="E110" s="11"/>
      <c r="F110" s="14"/>
      <c r="G110" s="15"/>
      <c r="H110" s="11"/>
      <c r="I110" s="16"/>
      <c r="J110" s="16"/>
      <c r="K110" s="16"/>
      <c r="L110" s="11"/>
      <c r="M110" s="11"/>
      <c r="N110" s="16"/>
      <c r="O110" s="11"/>
      <c r="P110" s="11"/>
      <c r="Q110" s="11"/>
    </row>
    <row r="111" spans="1:17" ht="15" customHeight="1" x14ac:dyDescent="0.25">
      <c r="A111" s="11"/>
      <c r="B111" s="11"/>
      <c r="C111" s="11"/>
      <c r="D111" s="11"/>
      <c r="E111" s="11"/>
      <c r="F111" s="14"/>
      <c r="G111" s="11"/>
      <c r="H111" s="11"/>
      <c r="I111" s="16"/>
      <c r="J111" s="16"/>
      <c r="K111" s="16"/>
      <c r="L111" s="11"/>
      <c r="M111" s="16"/>
      <c r="N111" s="11"/>
      <c r="O111" s="16"/>
      <c r="P111" s="11"/>
      <c r="Q111" s="11"/>
    </row>
    <row r="112" spans="1:17" ht="15" customHeight="1" x14ac:dyDescent="0.25">
      <c r="A112" s="11"/>
      <c r="B112" s="11"/>
      <c r="C112" s="11"/>
      <c r="D112" s="11"/>
      <c r="E112" s="11"/>
      <c r="F112" s="14"/>
      <c r="G112" s="15"/>
      <c r="H112" s="11"/>
      <c r="I112" s="16"/>
      <c r="J112" s="16"/>
      <c r="K112" s="16"/>
      <c r="L112" s="11"/>
      <c r="M112" s="11"/>
      <c r="N112" s="16"/>
      <c r="O112" s="11"/>
      <c r="P112" s="11"/>
      <c r="Q112" s="11"/>
    </row>
    <row r="113" spans="1:17" ht="15" customHeight="1" x14ac:dyDescent="0.25">
      <c r="A113" s="11"/>
      <c r="B113" s="11"/>
      <c r="C113" s="11"/>
      <c r="D113" s="11"/>
      <c r="E113" s="11"/>
      <c r="F113" s="14"/>
      <c r="G113" s="11"/>
      <c r="H113" s="11"/>
      <c r="I113" s="16"/>
      <c r="J113" s="16"/>
      <c r="K113" s="16"/>
      <c r="L113" s="11"/>
      <c r="M113" s="16"/>
      <c r="N113" s="11"/>
      <c r="O113" s="16"/>
      <c r="P113" s="11"/>
      <c r="Q113" s="11"/>
    </row>
    <row r="114" spans="1:17" ht="15" customHeight="1" x14ac:dyDescent="0.25">
      <c r="A114" s="11"/>
      <c r="B114" s="11"/>
      <c r="C114" s="11"/>
      <c r="D114" s="11"/>
      <c r="E114" s="11"/>
      <c r="F114" s="14"/>
      <c r="G114" s="15"/>
      <c r="H114" s="11"/>
      <c r="I114" s="16"/>
      <c r="J114" s="16"/>
      <c r="K114" s="16"/>
      <c r="L114" s="11"/>
      <c r="M114" s="11"/>
      <c r="N114" s="16"/>
      <c r="O114" s="11"/>
      <c r="P114" s="11"/>
      <c r="Q114" s="11"/>
    </row>
    <row r="115" spans="1:17" ht="15" customHeight="1" x14ac:dyDescent="0.25">
      <c r="A115" s="11"/>
      <c r="B115" s="11"/>
      <c r="C115" s="11"/>
      <c r="D115" s="11"/>
      <c r="E115" s="11"/>
      <c r="F115" s="14"/>
      <c r="G115" s="11"/>
      <c r="H115" s="11"/>
      <c r="I115" s="16"/>
      <c r="J115" s="16"/>
      <c r="K115" s="16"/>
      <c r="L115" s="11"/>
      <c r="M115" s="16"/>
      <c r="N115" s="11"/>
      <c r="O115" s="16"/>
      <c r="P115" s="11"/>
      <c r="Q115" s="11"/>
    </row>
    <row r="116" spans="1:17" ht="15" customHeight="1" x14ac:dyDescent="0.25">
      <c r="A116" s="11"/>
      <c r="B116" s="11"/>
      <c r="C116" s="11"/>
      <c r="D116" s="11"/>
      <c r="E116" s="11"/>
      <c r="F116" s="14"/>
      <c r="G116" s="15"/>
      <c r="H116" s="11"/>
      <c r="I116" s="16"/>
      <c r="J116" s="16"/>
      <c r="K116" s="16"/>
      <c r="L116" s="11"/>
      <c r="M116" s="11"/>
      <c r="N116" s="16"/>
      <c r="O116" s="11"/>
      <c r="P116" s="11"/>
      <c r="Q116" s="11"/>
    </row>
    <row r="117" spans="1:17" ht="15" customHeight="1" x14ac:dyDescent="0.25">
      <c r="A117" s="11"/>
      <c r="B117" s="11"/>
      <c r="C117" s="11"/>
      <c r="D117" s="11"/>
      <c r="E117" s="11"/>
      <c r="F117" s="14"/>
      <c r="G117" s="11"/>
      <c r="H117" s="11"/>
      <c r="I117" s="16"/>
      <c r="J117" s="16"/>
      <c r="K117" s="16"/>
      <c r="L117" s="11"/>
      <c r="M117" s="16"/>
      <c r="N117" s="11"/>
      <c r="O117" s="16"/>
      <c r="P117" s="11"/>
      <c r="Q117" s="11"/>
    </row>
    <row r="118" spans="1:17" ht="15" customHeight="1" x14ac:dyDescent="0.25">
      <c r="A118" s="11"/>
      <c r="B118" s="11"/>
      <c r="C118" s="11"/>
      <c r="D118" s="11"/>
      <c r="E118" s="11"/>
      <c r="F118" s="14"/>
      <c r="G118" s="15"/>
      <c r="H118" s="11"/>
      <c r="I118" s="16"/>
      <c r="J118" s="16"/>
      <c r="K118" s="16"/>
      <c r="L118" s="11"/>
      <c r="M118" s="11"/>
      <c r="N118" s="16"/>
      <c r="O118" s="11"/>
      <c r="P118" s="11"/>
      <c r="Q118" s="11"/>
    </row>
    <row r="119" spans="1:17" ht="15" customHeight="1" x14ac:dyDescent="0.25">
      <c r="A119" s="11"/>
      <c r="B119" s="11"/>
      <c r="C119" s="11"/>
      <c r="D119" s="11"/>
      <c r="E119" s="11"/>
      <c r="F119" s="14"/>
      <c r="G119" s="11"/>
      <c r="H119" s="11"/>
      <c r="I119" s="16"/>
      <c r="J119" s="16"/>
      <c r="K119" s="16"/>
      <c r="L119" s="11"/>
      <c r="M119" s="16"/>
      <c r="N119" s="11"/>
      <c r="O119" s="16"/>
      <c r="P119" s="11"/>
      <c r="Q119" s="11"/>
    </row>
    <row r="120" spans="1:17" ht="15" customHeight="1" x14ac:dyDescent="0.25">
      <c r="A120" s="11"/>
      <c r="B120" s="11"/>
      <c r="C120" s="11"/>
      <c r="D120" s="11"/>
      <c r="E120" s="11"/>
      <c r="F120" s="14"/>
      <c r="G120" s="15"/>
      <c r="H120" s="11"/>
      <c r="I120" s="16"/>
      <c r="J120" s="16"/>
      <c r="K120" s="16"/>
      <c r="L120" s="11"/>
      <c r="M120" s="11"/>
      <c r="N120" s="16"/>
      <c r="O120" s="11"/>
      <c r="P120" s="11"/>
      <c r="Q120" s="11"/>
    </row>
    <row r="121" spans="1:17" ht="15" customHeight="1" x14ac:dyDescent="0.25">
      <c r="A121" s="11"/>
      <c r="B121" s="11"/>
      <c r="C121" s="11"/>
      <c r="D121" s="11"/>
      <c r="E121" s="11"/>
      <c r="F121" s="14"/>
      <c r="G121" s="11"/>
      <c r="H121" s="11"/>
      <c r="I121" s="16"/>
      <c r="J121" s="16"/>
      <c r="K121" s="16"/>
      <c r="L121" s="11"/>
      <c r="M121" s="16"/>
      <c r="N121" s="11"/>
      <c r="O121" s="16"/>
      <c r="P121" s="11"/>
      <c r="Q121" s="11"/>
    </row>
    <row r="122" spans="1:17" ht="15" customHeight="1" x14ac:dyDescent="0.25">
      <c r="A122" s="11"/>
      <c r="B122" s="11"/>
      <c r="C122" s="11"/>
      <c r="D122" s="11"/>
      <c r="E122" s="11"/>
      <c r="F122" s="14"/>
      <c r="G122" s="15"/>
      <c r="H122" s="11"/>
      <c r="I122" s="16"/>
      <c r="J122" s="16"/>
      <c r="K122" s="16"/>
      <c r="L122" s="11"/>
      <c r="M122" s="11"/>
      <c r="N122" s="16"/>
      <c r="O122" s="11"/>
      <c r="P122" s="11"/>
      <c r="Q122" s="11"/>
    </row>
    <row r="123" spans="1:17" ht="15" customHeight="1" x14ac:dyDescent="0.25">
      <c r="A123" s="11"/>
      <c r="B123" s="11"/>
      <c r="C123" s="11"/>
      <c r="D123" s="11"/>
      <c r="E123" s="11"/>
      <c r="F123" s="14"/>
      <c r="G123" s="11"/>
      <c r="H123" s="11"/>
      <c r="I123" s="16"/>
      <c r="J123" s="16"/>
      <c r="K123" s="16"/>
      <c r="L123" s="11"/>
      <c r="M123" s="16"/>
      <c r="N123" s="11"/>
      <c r="O123" s="16"/>
      <c r="P123" s="11"/>
      <c r="Q123" s="11"/>
    </row>
    <row r="124" spans="1:17" ht="15" customHeight="1" x14ac:dyDescent="0.25">
      <c r="A124" s="11"/>
      <c r="B124" s="11"/>
      <c r="C124" s="11"/>
      <c r="D124" s="11"/>
      <c r="E124" s="11"/>
      <c r="F124" s="14"/>
      <c r="G124" s="15"/>
      <c r="H124" s="11"/>
      <c r="I124" s="16"/>
      <c r="J124" s="16"/>
      <c r="K124" s="16"/>
      <c r="L124" s="11"/>
      <c r="M124" s="11"/>
      <c r="N124" s="16"/>
      <c r="O124" s="11"/>
      <c r="P124" s="11"/>
      <c r="Q124" s="11"/>
    </row>
    <row r="125" spans="1:17" ht="15" customHeight="1" x14ac:dyDescent="0.25">
      <c r="A125" s="11"/>
      <c r="B125" s="11"/>
      <c r="C125" s="11"/>
      <c r="D125" s="11"/>
      <c r="E125" s="11"/>
      <c r="F125" s="14"/>
      <c r="G125" s="11"/>
      <c r="H125" s="11"/>
      <c r="I125" s="16"/>
      <c r="J125" s="16"/>
      <c r="K125" s="16"/>
      <c r="L125" s="11"/>
      <c r="M125" s="16"/>
      <c r="N125" s="11"/>
      <c r="O125" s="16"/>
      <c r="P125" s="11"/>
      <c r="Q125" s="11"/>
    </row>
    <row r="126" spans="1:17" ht="15" customHeight="1" x14ac:dyDescent="0.25">
      <c r="A126" s="11"/>
      <c r="B126" s="11"/>
      <c r="C126" s="11"/>
      <c r="D126" s="11"/>
      <c r="E126" s="11"/>
      <c r="F126" s="14"/>
      <c r="G126" s="15"/>
      <c r="H126" s="11"/>
      <c r="I126" s="16"/>
      <c r="J126" s="16"/>
      <c r="K126" s="16"/>
      <c r="L126" s="11"/>
      <c r="M126" s="11"/>
      <c r="N126" s="16"/>
      <c r="O126" s="11"/>
      <c r="P126" s="11"/>
      <c r="Q126" s="11"/>
    </row>
    <row r="127" spans="1:17" ht="15" customHeight="1" x14ac:dyDescent="0.25">
      <c r="A127" s="11"/>
      <c r="B127" s="11"/>
      <c r="C127" s="11"/>
      <c r="D127" s="11"/>
      <c r="E127" s="11"/>
      <c r="F127" s="14"/>
      <c r="G127" s="11"/>
      <c r="H127" s="11"/>
      <c r="I127" s="16"/>
      <c r="J127" s="16"/>
      <c r="K127" s="16"/>
      <c r="L127" s="11"/>
      <c r="M127" s="16"/>
      <c r="N127" s="11"/>
      <c r="O127" s="16"/>
      <c r="P127" s="11"/>
      <c r="Q127" s="11"/>
    </row>
    <row r="128" spans="1:17" ht="15" customHeight="1" x14ac:dyDescent="0.25">
      <c r="A128" s="11"/>
      <c r="B128" s="11"/>
      <c r="C128" s="11"/>
      <c r="D128" s="11"/>
      <c r="E128" s="11"/>
      <c r="F128" s="14"/>
      <c r="G128" s="15"/>
      <c r="H128" s="11"/>
      <c r="I128" s="16"/>
      <c r="J128" s="16"/>
      <c r="K128" s="16"/>
      <c r="L128" s="11"/>
      <c r="M128" s="11"/>
      <c r="N128" s="16"/>
      <c r="O128" s="11"/>
      <c r="P128" s="11"/>
      <c r="Q128" s="11"/>
    </row>
    <row r="129" spans="1:17" ht="15" customHeight="1" x14ac:dyDescent="0.25">
      <c r="A129" s="11"/>
      <c r="B129" s="11"/>
      <c r="C129" s="11"/>
      <c r="D129" s="11"/>
      <c r="E129" s="11"/>
      <c r="F129" s="14"/>
      <c r="G129" s="11"/>
      <c r="H129" s="11"/>
      <c r="I129" s="16"/>
      <c r="J129" s="16"/>
      <c r="K129" s="16"/>
      <c r="L129" s="11"/>
      <c r="M129" s="16"/>
      <c r="N129" s="11"/>
      <c r="O129" s="16"/>
      <c r="P129" s="11"/>
      <c r="Q129" s="11"/>
    </row>
    <row r="130" spans="1:17" ht="15" customHeight="1" x14ac:dyDescent="0.25">
      <c r="A130" s="11"/>
      <c r="B130" s="11"/>
      <c r="C130" s="11"/>
      <c r="D130" s="11"/>
      <c r="E130" s="11"/>
      <c r="F130" s="14"/>
      <c r="G130" s="15"/>
      <c r="H130" s="11"/>
      <c r="I130" s="16"/>
      <c r="J130" s="16"/>
      <c r="K130" s="16"/>
      <c r="L130" s="11"/>
      <c r="M130" s="11"/>
      <c r="N130" s="16"/>
      <c r="O130" s="11"/>
      <c r="P130" s="11"/>
      <c r="Q130" s="11"/>
    </row>
    <row r="131" spans="1:17" ht="15" customHeight="1" x14ac:dyDescent="0.25">
      <c r="A131" s="11"/>
      <c r="B131" s="11"/>
      <c r="C131" s="11"/>
      <c r="D131" s="11"/>
      <c r="E131" s="11"/>
      <c r="F131" s="14"/>
      <c r="G131" s="11"/>
      <c r="H131" s="11"/>
      <c r="I131" s="16"/>
      <c r="J131" s="16"/>
      <c r="K131" s="16"/>
      <c r="L131" s="11"/>
      <c r="M131" s="16"/>
      <c r="N131" s="11"/>
      <c r="O131" s="16"/>
      <c r="P131" s="11"/>
      <c r="Q131" s="11"/>
    </row>
    <row r="132" spans="1:17" ht="15" customHeight="1" x14ac:dyDescent="0.25">
      <c r="A132" s="11"/>
      <c r="B132" s="11"/>
      <c r="C132" s="11"/>
      <c r="D132" s="11"/>
      <c r="E132" s="11"/>
      <c r="F132" s="14"/>
      <c r="G132" s="15"/>
      <c r="H132" s="11"/>
      <c r="I132" s="16"/>
      <c r="J132" s="16"/>
      <c r="K132" s="16"/>
      <c r="L132" s="11"/>
      <c r="M132" s="11"/>
      <c r="N132" s="16"/>
      <c r="O132" s="11"/>
      <c r="P132" s="11"/>
      <c r="Q132" s="11"/>
    </row>
    <row r="133" spans="1:17" ht="15" customHeight="1" x14ac:dyDescent="0.25">
      <c r="A133" s="11"/>
      <c r="B133" s="11"/>
      <c r="C133" s="11"/>
      <c r="D133" s="11"/>
      <c r="E133" s="11"/>
      <c r="F133" s="14"/>
      <c r="G133" s="11"/>
      <c r="H133" s="11"/>
      <c r="I133" s="16"/>
      <c r="J133" s="16"/>
      <c r="K133" s="16"/>
      <c r="L133" s="11"/>
      <c r="M133" s="16"/>
      <c r="N133" s="11"/>
      <c r="O133" s="16"/>
      <c r="P133" s="11"/>
      <c r="Q133" s="11"/>
    </row>
    <row r="134" spans="1:17" ht="15" customHeight="1" x14ac:dyDescent="0.25">
      <c r="A134" s="11"/>
      <c r="B134" s="11"/>
      <c r="C134" s="11"/>
      <c r="D134" s="11"/>
      <c r="E134" s="11"/>
      <c r="F134" s="14"/>
      <c r="G134" s="15"/>
      <c r="H134" s="11"/>
      <c r="I134" s="16"/>
      <c r="J134" s="16"/>
      <c r="K134" s="16"/>
      <c r="L134" s="11"/>
      <c r="M134" s="11"/>
      <c r="N134" s="16"/>
      <c r="O134" s="11"/>
      <c r="P134" s="11"/>
      <c r="Q134" s="11"/>
    </row>
    <row r="135" spans="1:17" ht="15" customHeight="1" x14ac:dyDescent="0.25">
      <c r="A135" s="11"/>
      <c r="B135" s="11"/>
      <c r="C135" s="11"/>
      <c r="D135" s="11"/>
      <c r="E135" s="11"/>
      <c r="F135" s="14"/>
      <c r="G135" s="11"/>
      <c r="H135" s="11"/>
      <c r="I135" s="16"/>
      <c r="J135" s="16"/>
      <c r="K135" s="16"/>
      <c r="L135" s="11"/>
      <c r="M135" s="16"/>
      <c r="N135" s="11"/>
      <c r="O135" s="16"/>
      <c r="P135" s="11"/>
      <c r="Q135" s="11"/>
    </row>
    <row r="136" spans="1:17" ht="15" customHeight="1" x14ac:dyDescent="0.25">
      <c r="A136" s="11"/>
      <c r="B136" s="11"/>
      <c r="C136" s="11"/>
      <c r="D136" s="11"/>
      <c r="E136" s="11"/>
      <c r="F136" s="14"/>
      <c r="G136" s="15"/>
      <c r="H136" s="11"/>
      <c r="I136" s="16"/>
      <c r="J136" s="16"/>
      <c r="K136" s="16"/>
      <c r="L136" s="11"/>
      <c r="M136" s="11"/>
      <c r="N136" s="16"/>
      <c r="O136" s="11"/>
      <c r="P136" s="11"/>
      <c r="Q136" s="11"/>
    </row>
    <row r="137" spans="1:17" ht="15" customHeight="1" x14ac:dyDescent="0.25">
      <c r="A137" s="11"/>
      <c r="B137" s="11"/>
      <c r="C137" s="11"/>
      <c r="D137" s="11"/>
      <c r="E137" s="11"/>
      <c r="F137" s="14"/>
      <c r="G137" s="11"/>
      <c r="H137" s="11"/>
      <c r="I137" s="16"/>
      <c r="J137" s="16"/>
      <c r="K137" s="16"/>
      <c r="L137" s="11"/>
      <c r="M137" s="16"/>
      <c r="N137" s="11"/>
      <c r="O137" s="16"/>
      <c r="P137" s="11"/>
      <c r="Q137" s="11"/>
    </row>
    <row r="138" spans="1:17" ht="15" customHeight="1" x14ac:dyDescent="0.25">
      <c r="A138" s="11"/>
      <c r="B138" s="11"/>
      <c r="C138" s="11"/>
      <c r="D138" s="11"/>
      <c r="E138" s="11"/>
      <c r="F138" s="14"/>
      <c r="G138" s="15"/>
      <c r="H138" s="11"/>
      <c r="I138" s="16"/>
      <c r="J138" s="16"/>
      <c r="K138" s="16"/>
      <c r="L138" s="11"/>
      <c r="M138" s="11"/>
      <c r="N138" s="16"/>
      <c r="O138" s="11"/>
      <c r="P138" s="11"/>
      <c r="Q138" s="11"/>
    </row>
    <row r="139" spans="1:17" ht="15" customHeight="1" x14ac:dyDescent="0.25">
      <c r="A139" s="11"/>
      <c r="B139" s="11"/>
      <c r="C139" s="11"/>
      <c r="D139" s="11"/>
      <c r="E139" s="11"/>
      <c r="F139" s="14"/>
      <c r="G139" s="11"/>
      <c r="H139" s="11"/>
      <c r="I139" s="16"/>
      <c r="J139" s="16"/>
      <c r="K139" s="16"/>
      <c r="L139" s="11"/>
      <c r="M139" s="16"/>
      <c r="N139" s="11"/>
      <c r="O139" s="16"/>
      <c r="P139" s="11"/>
      <c r="Q139" s="11"/>
    </row>
    <row r="140" spans="1:17" ht="15" customHeight="1" x14ac:dyDescent="0.25">
      <c r="A140" s="11"/>
      <c r="B140" s="11"/>
      <c r="C140" s="11"/>
      <c r="D140" s="11"/>
      <c r="E140" s="11"/>
      <c r="F140" s="14"/>
      <c r="G140" s="15"/>
      <c r="H140" s="11"/>
      <c r="I140" s="16"/>
      <c r="J140" s="16"/>
      <c r="K140" s="16"/>
      <c r="L140" s="11"/>
      <c r="M140" s="11"/>
      <c r="N140" s="16"/>
      <c r="O140" s="11"/>
      <c r="P140" s="11"/>
      <c r="Q140" s="11"/>
    </row>
    <row r="141" spans="1:17" ht="15" customHeight="1" x14ac:dyDescent="0.25">
      <c r="A141" s="11"/>
      <c r="B141" s="11"/>
      <c r="C141" s="11"/>
      <c r="D141" s="11"/>
      <c r="E141" s="11"/>
      <c r="F141" s="14"/>
      <c r="G141" s="11"/>
      <c r="H141" s="11"/>
      <c r="I141" s="16"/>
      <c r="J141" s="16"/>
      <c r="K141" s="16"/>
      <c r="L141" s="11"/>
      <c r="M141" s="16"/>
      <c r="N141" s="11"/>
      <c r="O141" s="16"/>
      <c r="P141" s="11"/>
      <c r="Q141" s="11"/>
    </row>
    <row r="142" spans="1:17" ht="15" customHeight="1" x14ac:dyDescent="0.25">
      <c r="A142" s="11"/>
      <c r="B142" s="11"/>
      <c r="C142" s="11"/>
      <c r="D142" s="11"/>
      <c r="E142" s="11"/>
      <c r="F142" s="14"/>
      <c r="G142" s="15"/>
      <c r="H142" s="11"/>
      <c r="I142" s="16"/>
      <c r="J142" s="16"/>
      <c r="K142" s="16"/>
      <c r="L142" s="11"/>
      <c r="M142" s="11"/>
      <c r="N142" s="16"/>
      <c r="O142" s="11"/>
      <c r="P142" s="11"/>
      <c r="Q142" s="11"/>
    </row>
    <row r="143" spans="1:17" ht="15" customHeight="1" x14ac:dyDescent="0.25">
      <c r="A143" s="11"/>
      <c r="B143" s="11"/>
      <c r="C143" s="11"/>
      <c r="D143" s="11"/>
      <c r="E143" s="11"/>
      <c r="F143" s="14"/>
      <c r="G143" s="11"/>
      <c r="H143" s="11"/>
      <c r="I143" s="16"/>
      <c r="J143" s="16"/>
      <c r="K143" s="16"/>
      <c r="L143" s="11"/>
      <c r="M143" s="16"/>
      <c r="N143" s="11"/>
      <c r="O143" s="16"/>
      <c r="P143" s="11"/>
      <c r="Q143" s="11"/>
    </row>
    <row r="144" spans="1:17" ht="15" customHeight="1" x14ac:dyDescent="0.25">
      <c r="A144" s="11"/>
      <c r="B144" s="11"/>
      <c r="C144" s="11"/>
      <c r="D144" s="11"/>
      <c r="E144" s="11"/>
      <c r="F144" s="14"/>
      <c r="G144" s="15"/>
      <c r="H144" s="11"/>
      <c r="I144" s="16"/>
      <c r="J144" s="16"/>
      <c r="K144" s="16"/>
      <c r="L144" s="11"/>
      <c r="M144" s="11"/>
      <c r="N144" s="16"/>
      <c r="O144" s="11"/>
      <c r="P144" s="11"/>
      <c r="Q144" s="11"/>
    </row>
    <row r="145" spans="1:17" ht="15" customHeight="1" x14ac:dyDescent="0.25">
      <c r="A145" s="11"/>
      <c r="B145" s="11"/>
      <c r="C145" s="11"/>
      <c r="D145" s="11"/>
      <c r="E145" s="11"/>
      <c r="F145" s="14"/>
      <c r="G145" s="11"/>
      <c r="H145" s="11"/>
      <c r="I145" s="16"/>
      <c r="J145" s="16"/>
      <c r="K145" s="16"/>
      <c r="L145" s="11"/>
      <c r="M145" s="16"/>
      <c r="N145" s="11"/>
      <c r="O145" s="16"/>
      <c r="P145" s="11"/>
      <c r="Q145" s="11"/>
    </row>
    <row r="146" spans="1:17" ht="15" customHeight="1" x14ac:dyDescent="0.25">
      <c r="A146" s="11"/>
      <c r="B146" s="11"/>
      <c r="C146" s="11"/>
      <c r="D146" s="11"/>
      <c r="E146" s="11"/>
      <c r="F146" s="14"/>
      <c r="G146" s="15"/>
      <c r="H146" s="11"/>
      <c r="I146" s="16"/>
      <c r="J146" s="16"/>
      <c r="K146" s="16"/>
      <c r="L146" s="11"/>
      <c r="M146" s="11"/>
      <c r="N146" s="16"/>
      <c r="O146" s="11"/>
      <c r="P146" s="11"/>
      <c r="Q146" s="11"/>
    </row>
    <row r="147" spans="1:17" ht="15" customHeight="1" x14ac:dyDescent="0.25">
      <c r="A147" s="11"/>
      <c r="B147" s="11"/>
      <c r="C147" s="11"/>
      <c r="D147" s="11"/>
      <c r="E147" s="11"/>
      <c r="F147" s="14"/>
      <c r="G147" s="11"/>
      <c r="H147" s="11"/>
      <c r="I147" s="16"/>
      <c r="J147" s="16"/>
      <c r="K147" s="16"/>
      <c r="L147" s="11"/>
      <c r="M147" s="16"/>
      <c r="N147" s="11"/>
      <c r="O147" s="16"/>
      <c r="P147" s="11"/>
      <c r="Q147" s="11"/>
    </row>
    <row r="148" spans="1:17" ht="15" customHeight="1" x14ac:dyDescent="0.25">
      <c r="A148" s="11"/>
      <c r="B148" s="11"/>
      <c r="C148" s="11"/>
      <c r="D148" s="11"/>
      <c r="E148" s="11"/>
      <c r="F148" s="14"/>
      <c r="G148" s="15"/>
      <c r="H148" s="11"/>
      <c r="I148" s="16"/>
      <c r="J148" s="16"/>
      <c r="K148" s="16"/>
      <c r="L148" s="11"/>
      <c r="M148" s="11"/>
      <c r="N148" s="16"/>
      <c r="O148" s="11"/>
      <c r="P148" s="11"/>
      <c r="Q148" s="11"/>
    </row>
    <row r="149" spans="1:17" ht="15" customHeight="1" x14ac:dyDescent="0.25">
      <c r="A149" s="11"/>
      <c r="B149" s="11"/>
      <c r="C149" s="11"/>
      <c r="D149" s="11"/>
      <c r="E149" s="11"/>
      <c r="F149" s="14"/>
      <c r="G149" s="11"/>
      <c r="H149" s="11"/>
      <c r="I149" s="16"/>
      <c r="J149" s="16"/>
      <c r="K149" s="16"/>
      <c r="L149" s="11"/>
      <c r="M149" s="16"/>
      <c r="N149" s="11"/>
      <c r="O149" s="16"/>
      <c r="P149" s="11"/>
      <c r="Q149" s="11"/>
    </row>
    <row r="150" spans="1:17" ht="15" customHeight="1" x14ac:dyDescent="0.25">
      <c r="A150" s="11"/>
      <c r="B150" s="11"/>
      <c r="C150" s="11"/>
      <c r="D150" s="13"/>
      <c r="E150" s="13"/>
      <c r="F150" s="11"/>
      <c r="G150" s="11"/>
      <c r="H150" s="13"/>
      <c r="I150" s="17"/>
      <c r="J150" s="17"/>
      <c r="K150" s="17"/>
      <c r="L150" s="19"/>
      <c r="M150" s="11"/>
      <c r="N150" s="18"/>
      <c r="O150" s="11"/>
      <c r="P150" s="11"/>
      <c r="Q150" s="11"/>
    </row>
    <row r="151" spans="1:17" ht="15" customHeight="1" x14ac:dyDescent="0.25">
      <c r="A151" s="11"/>
      <c r="B151" s="11"/>
      <c r="C151" s="11"/>
      <c r="D151" s="11"/>
      <c r="E151" s="11"/>
      <c r="F151" s="11"/>
      <c r="G151" s="11"/>
      <c r="H151" s="11"/>
      <c r="I151" s="18"/>
      <c r="J151" s="18"/>
      <c r="K151" s="18"/>
      <c r="L151" s="11"/>
      <c r="M151" s="11"/>
      <c r="N151" s="18"/>
      <c r="O151" s="11"/>
      <c r="P151" s="11"/>
      <c r="Q151" s="11"/>
    </row>
    <row r="152" spans="1:17" ht="15" customHeight="1" x14ac:dyDescent="0.25">
      <c r="A152" s="11"/>
      <c r="B152" s="13"/>
      <c r="C152" s="11"/>
      <c r="D152" s="11"/>
      <c r="E152" s="13"/>
      <c r="F152" s="11"/>
      <c r="G152" s="11"/>
      <c r="H152" s="11"/>
      <c r="I152" s="11"/>
      <c r="J152" s="11"/>
      <c r="K152" s="11"/>
      <c r="L152" s="11"/>
      <c r="M152" s="11"/>
      <c r="N152" s="11"/>
      <c r="O152" s="11"/>
      <c r="P152" s="11"/>
      <c r="Q152" s="11"/>
    </row>
    <row r="153" spans="1:17" ht="15" customHeight="1" x14ac:dyDescent="0.25">
      <c r="A153" s="11"/>
      <c r="B153" s="11"/>
      <c r="C153" s="11"/>
      <c r="D153" s="11"/>
      <c r="E153" s="11"/>
      <c r="F153" s="11"/>
      <c r="G153" s="11"/>
      <c r="H153" s="11"/>
      <c r="I153" s="11"/>
      <c r="J153" s="11"/>
      <c r="K153" s="11"/>
      <c r="L153" s="11"/>
      <c r="M153" s="11"/>
      <c r="N153" s="11"/>
      <c r="O153" s="11"/>
      <c r="P153" s="11"/>
      <c r="Q153" s="11"/>
    </row>
    <row r="154" spans="1:17" ht="15" customHeight="1" x14ac:dyDescent="0.25">
      <c r="A154" s="11"/>
      <c r="B154" s="11"/>
      <c r="C154" s="11"/>
      <c r="D154" s="11"/>
      <c r="E154" s="11"/>
      <c r="F154" s="14"/>
      <c r="G154" s="15"/>
      <c r="H154" s="11"/>
      <c r="I154" s="16"/>
      <c r="J154" s="16"/>
      <c r="K154" s="16"/>
      <c r="L154" s="11"/>
      <c r="M154" s="11"/>
      <c r="N154" s="16"/>
      <c r="O154" s="11"/>
      <c r="P154" s="11"/>
      <c r="Q154" s="11"/>
    </row>
    <row r="155" spans="1:17" ht="15" customHeight="1" x14ac:dyDescent="0.25">
      <c r="A155" s="11"/>
      <c r="B155" s="11"/>
      <c r="C155" s="11"/>
      <c r="D155" s="11"/>
      <c r="E155" s="11"/>
      <c r="F155" s="14"/>
      <c r="G155" s="11"/>
      <c r="H155" s="11"/>
      <c r="I155" s="16"/>
      <c r="J155" s="16"/>
      <c r="K155" s="16"/>
      <c r="L155" s="11"/>
      <c r="M155" s="16"/>
      <c r="N155" s="11"/>
      <c r="O155" s="16"/>
      <c r="P155" s="11"/>
      <c r="Q155" s="11"/>
    </row>
    <row r="156" spans="1:17" ht="15" customHeight="1" x14ac:dyDescent="0.25">
      <c r="A156" s="11"/>
      <c r="B156" s="11"/>
      <c r="C156" s="11"/>
      <c r="D156" s="11"/>
      <c r="E156" s="11"/>
      <c r="F156" s="14"/>
      <c r="G156" s="15"/>
      <c r="H156" s="11"/>
      <c r="I156" s="16"/>
      <c r="J156" s="16"/>
      <c r="K156" s="16"/>
      <c r="L156" s="11"/>
      <c r="M156" s="11"/>
      <c r="N156" s="16"/>
      <c r="O156" s="11"/>
      <c r="P156" s="11"/>
      <c r="Q156" s="11"/>
    </row>
    <row r="157" spans="1:17" ht="15" customHeight="1" x14ac:dyDescent="0.25">
      <c r="A157" s="11"/>
      <c r="B157" s="11"/>
      <c r="C157" s="11"/>
      <c r="D157" s="11"/>
      <c r="E157" s="11"/>
      <c r="F157" s="14"/>
      <c r="G157" s="11"/>
      <c r="H157" s="11"/>
      <c r="I157" s="16"/>
      <c r="J157" s="16"/>
      <c r="K157" s="16"/>
      <c r="L157" s="11"/>
      <c r="M157" s="16"/>
      <c r="N157" s="11"/>
      <c r="O157" s="16"/>
      <c r="P157" s="11"/>
      <c r="Q157" s="11"/>
    </row>
    <row r="158" spans="1:17" ht="15" customHeight="1" x14ac:dyDescent="0.25">
      <c r="A158" s="11"/>
      <c r="B158" s="11"/>
      <c r="C158" s="11"/>
      <c r="D158" s="11"/>
      <c r="E158" s="11"/>
      <c r="F158" s="14"/>
      <c r="G158" s="15"/>
      <c r="H158" s="11"/>
      <c r="I158" s="16"/>
      <c r="J158" s="16"/>
      <c r="K158" s="16"/>
      <c r="L158" s="11"/>
      <c r="M158" s="11"/>
      <c r="N158" s="16"/>
      <c r="O158" s="11"/>
      <c r="P158" s="11"/>
      <c r="Q158" s="11"/>
    </row>
    <row r="159" spans="1:17" ht="15" customHeight="1" x14ac:dyDescent="0.25">
      <c r="A159" s="11"/>
      <c r="B159" s="11"/>
      <c r="C159" s="11"/>
      <c r="D159" s="11"/>
      <c r="E159" s="11"/>
      <c r="F159" s="14"/>
      <c r="G159" s="11"/>
      <c r="H159" s="11"/>
      <c r="I159" s="16"/>
      <c r="J159" s="16"/>
      <c r="K159" s="16"/>
      <c r="L159" s="11"/>
      <c r="M159" s="16"/>
      <c r="N159" s="11"/>
      <c r="O159" s="16"/>
      <c r="P159" s="11"/>
      <c r="Q159" s="11"/>
    </row>
    <row r="160" spans="1:17" ht="15" customHeight="1" x14ac:dyDescent="0.25">
      <c r="A160" s="11"/>
      <c r="B160" s="11"/>
      <c r="C160" s="11"/>
      <c r="D160" s="11"/>
      <c r="E160" s="11"/>
      <c r="F160" s="14"/>
      <c r="G160" s="15"/>
      <c r="H160" s="11"/>
      <c r="I160" s="16"/>
      <c r="J160" s="16"/>
      <c r="K160" s="16"/>
      <c r="L160" s="11"/>
      <c r="M160" s="11"/>
      <c r="N160" s="16"/>
      <c r="O160" s="11"/>
      <c r="P160" s="11"/>
      <c r="Q160" s="11"/>
    </row>
    <row r="161" spans="1:17" ht="15" customHeight="1" x14ac:dyDescent="0.25">
      <c r="A161" s="11"/>
      <c r="B161" s="11"/>
      <c r="C161" s="11"/>
      <c r="D161" s="11"/>
      <c r="E161" s="11"/>
      <c r="F161" s="14"/>
      <c r="G161" s="11"/>
      <c r="H161" s="11"/>
      <c r="I161" s="16"/>
      <c r="J161" s="16"/>
      <c r="K161" s="16"/>
      <c r="L161" s="11"/>
      <c r="M161" s="16"/>
      <c r="N161" s="11"/>
      <c r="O161" s="16"/>
      <c r="P161" s="11"/>
      <c r="Q161" s="11"/>
    </row>
    <row r="162" spans="1:17" ht="15" customHeight="1" x14ac:dyDescent="0.25">
      <c r="A162" s="11"/>
      <c r="B162" s="11"/>
      <c r="C162" s="11"/>
      <c r="D162" s="13"/>
      <c r="E162" s="13"/>
      <c r="F162" s="11"/>
      <c r="G162" s="11"/>
      <c r="H162" s="13"/>
      <c r="I162" s="17"/>
      <c r="J162" s="17"/>
      <c r="K162" s="17"/>
      <c r="L162" s="19"/>
      <c r="M162" s="11"/>
      <c r="N162" s="18"/>
      <c r="O162" s="11"/>
      <c r="P162" s="11"/>
      <c r="Q162" s="11"/>
    </row>
    <row r="163" spans="1:17" ht="15" customHeight="1" x14ac:dyDescent="0.25">
      <c r="A163" s="11"/>
      <c r="B163" s="11"/>
      <c r="C163" s="11"/>
      <c r="D163" s="11"/>
      <c r="E163" s="11"/>
      <c r="F163" s="11"/>
      <c r="G163" s="11"/>
      <c r="H163" s="11"/>
      <c r="I163" s="18"/>
      <c r="J163" s="18"/>
      <c r="K163" s="18"/>
      <c r="L163" s="11"/>
      <c r="M163" s="11"/>
      <c r="N163" s="18"/>
      <c r="O163" s="11"/>
      <c r="P163" s="11"/>
      <c r="Q163" s="11"/>
    </row>
    <row r="164" spans="1:17" ht="15" customHeight="1" x14ac:dyDescent="0.25">
      <c r="A164" s="11"/>
      <c r="B164" s="13"/>
      <c r="C164" s="11"/>
      <c r="D164" s="11"/>
      <c r="E164" s="13"/>
      <c r="F164" s="11"/>
      <c r="G164" s="11"/>
      <c r="H164" s="11"/>
      <c r="I164" s="11"/>
      <c r="J164" s="11"/>
      <c r="K164" s="11"/>
      <c r="L164" s="11"/>
      <c r="M164" s="11"/>
      <c r="N164" s="11"/>
      <c r="O164" s="11"/>
      <c r="P164" s="11"/>
      <c r="Q164" s="11"/>
    </row>
    <row r="165" spans="1:17" ht="15" customHeight="1" x14ac:dyDescent="0.25">
      <c r="A165" s="11"/>
      <c r="B165" s="11"/>
      <c r="C165" s="11"/>
      <c r="D165" s="11"/>
      <c r="E165" s="11"/>
      <c r="F165" s="11"/>
      <c r="G165" s="11"/>
      <c r="H165" s="11"/>
      <c r="I165" s="11"/>
      <c r="J165" s="11"/>
      <c r="K165" s="11"/>
      <c r="L165" s="11"/>
      <c r="M165" s="11"/>
      <c r="N165" s="11"/>
      <c r="O165" s="11"/>
      <c r="P165" s="11"/>
      <c r="Q165" s="11"/>
    </row>
    <row r="166" spans="1:17" ht="15" customHeight="1" x14ac:dyDescent="0.25">
      <c r="A166" s="11"/>
      <c r="B166" s="11"/>
      <c r="C166" s="11"/>
      <c r="D166" s="11"/>
      <c r="E166" s="11"/>
      <c r="F166" s="14"/>
      <c r="G166" s="15"/>
      <c r="H166" s="11"/>
      <c r="I166" s="16"/>
      <c r="J166" s="16"/>
      <c r="K166" s="16"/>
      <c r="L166" s="11"/>
      <c r="M166" s="11"/>
      <c r="N166" s="16"/>
      <c r="O166" s="11"/>
      <c r="P166" s="11"/>
      <c r="Q166" s="11"/>
    </row>
    <row r="167" spans="1:17" ht="15" customHeight="1" x14ac:dyDescent="0.25">
      <c r="A167" s="11"/>
      <c r="B167" s="11"/>
      <c r="C167" s="11"/>
      <c r="D167" s="11"/>
      <c r="E167" s="11"/>
      <c r="F167" s="14"/>
      <c r="G167" s="11"/>
      <c r="H167" s="11"/>
      <c r="I167" s="16"/>
      <c r="J167" s="16"/>
      <c r="K167" s="16"/>
      <c r="L167" s="11"/>
      <c r="M167" s="16"/>
      <c r="N167" s="11"/>
      <c r="O167" s="16"/>
      <c r="P167" s="11"/>
      <c r="Q167" s="11"/>
    </row>
    <row r="168" spans="1:17" ht="15" customHeight="1" x14ac:dyDescent="0.25">
      <c r="A168" s="11"/>
      <c r="B168" s="11"/>
      <c r="C168" s="11"/>
      <c r="D168" s="11"/>
      <c r="E168" s="11"/>
      <c r="F168" s="14"/>
      <c r="G168" s="15"/>
      <c r="H168" s="11"/>
      <c r="I168" s="16"/>
      <c r="J168" s="16"/>
      <c r="K168" s="16"/>
      <c r="L168" s="11"/>
      <c r="M168" s="11"/>
      <c r="N168" s="16"/>
      <c r="O168" s="11"/>
      <c r="P168" s="11"/>
      <c r="Q168" s="11"/>
    </row>
    <row r="169" spans="1:17" ht="15" customHeight="1" x14ac:dyDescent="0.25">
      <c r="A169" s="11"/>
      <c r="B169" s="11"/>
      <c r="C169" s="11"/>
      <c r="D169" s="11"/>
      <c r="E169" s="11"/>
      <c r="F169" s="14"/>
      <c r="G169" s="11"/>
      <c r="H169" s="11"/>
      <c r="I169" s="16"/>
      <c r="J169" s="16"/>
      <c r="K169" s="16"/>
      <c r="L169" s="11"/>
      <c r="M169" s="16"/>
      <c r="N169" s="11"/>
      <c r="O169" s="16"/>
      <c r="P169" s="11"/>
      <c r="Q169" s="11"/>
    </row>
    <row r="170" spans="1:17" ht="15" customHeight="1" x14ac:dyDescent="0.25">
      <c r="A170" s="11"/>
      <c r="B170" s="11"/>
      <c r="C170" s="11"/>
      <c r="D170" s="11"/>
      <c r="E170" s="11"/>
      <c r="F170" s="14"/>
      <c r="G170" s="15"/>
      <c r="H170" s="11"/>
      <c r="I170" s="16"/>
      <c r="J170" s="16"/>
      <c r="K170" s="16"/>
      <c r="L170" s="11"/>
      <c r="M170" s="11"/>
      <c r="N170" s="16"/>
      <c r="O170" s="11"/>
      <c r="P170" s="11"/>
      <c r="Q170" s="11"/>
    </row>
    <row r="171" spans="1:17" ht="15" customHeight="1" x14ac:dyDescent="0.25">
      <c r="A171" s="11"/>
      <c r="B171" s="11"/>
      <c r="C171" s="11"/>
      <c r="D171" s="11"/>
      <c r="E171" s="11"/>
      <c r="F171" s="14"/>
      <c r="G171" s="11"/>
      <c r="H171" s="11"/>
      <c r="I171" s="16"/>
      <c r="J171" s="16"/>
      <c r="K171" s="16"/>
      <c r="L171" s="11"/>
      <c r="M171" s="16"/>
      <c r="N171" s="11"/>
      <c r="O171" s="16"/>
      <c r="P171" s="11"/>
      <c r="Q171" s="11"/>
    </row>
    <row r="172" spans="1:17" ht="15" customHeight="1" x14ac:dyDescent="0.25">
      <c r="A172" s="11"/>
      <c r="B172" s="11"/>
      <c r="C172" s="11"/>
      <c r="D172" s="11"/>
      <c r="E172" s="11"/>
      <c r="F172" s="14"/>
      <c r="G172" s="15"/>
      <c r="H172" s="11"/>
      <c r="I172" s="16"/>
      <c r="J172" s="16"/>
      <c r="K172" s="16"/>
      <c r="L172" s="11"/>
      <c r="M172" s="11"/>
      <c r="N172" s="16"/>
      <c r="O172" s="11"/>
      <c r="P172" s="11"/>
      <c r="Q172" s="11"/>
    </row>
    <row r="173" spans="1:17" ht="15" customHeight="1" x14ac:dyDescent="0.25">
      <c r="A173" s="11"/>
      <c r="B173" s="11"/>
      <c r="C173" s="11"/>
      <c r="D173" s="11"/>
      <c r="E173" s="11"/>
      <c r="F173" s="14"/>
      <c r="G173" s="11"/>
      <c r="H173" s="11"/>
      <c r="I173" s="16"/>
      <c r="J173" s="16"/>
      <c r="K173" s="16"/>
      <c r="L173" s="11"/>
      <c r="M173" s="16"/>
      <c r="N173" s="11"/>
      <c r="O173" s="16"/>
      <c r="P173" s="11"/>
      <c r="Q173" s="11"/>
    </row>
    <row r="174" spans="1:17" ht="15" customHeight="1" x14ac:dyDescent="0.25">
      <c r="A174" s="11"/>
      <c r="B174" s="11"/>
      <c r="C174" s="11"/>
      <c r="D174" s="11"/>
      <c r="E174" s="11"/>
      <c r="F174" s="14"/>
      <c r="G174" s="15"/>
      <c r="H174" s="11"/>
      <c r="I174" s="16"/>
      <c r="J174" s="16"/>
      <c r="K174" s="16"/>
      <c r="L174" s="11"/>
      <c r="M174" s="11"/>
      <c r="N174" s="16"/>
      <c r="O174" s="11"/>
      <c r="P174" s="11"/>
      <c r="Q174" s="11"/>
    </row>
    <row r="175" spans="1:17" ht="15" customHeight="1" x14ac:dyDescent="0.25">
      <c r="A175" s="11"/>
      <c r="B175" s="11"/>
      <c r="C175" s="11"/>
      <c r="D175" s="11"/>
      <c r="E175" s="11"/>
      <c r="F175" s="14"/>
      <c r="G175" s="11"/>
      <c r="H175" s="11"/>
      <c r="I175" s="16"/>
      <c r="J175" s="16"/>
      <c r="K175" s="16"/>
      <c r="L175" s="11"/>
      <c r="M175" s="16"/>
      <c r="N175" s="11"/>
      <c r="O175" s="16"/>
      <c r="P175" s="11"/>
      <c r="Q175" s="11"/>
    </row>
    <row r="176" spans="1:17" ht="15" customHeight="1" x14ac:dyDescent="0.25">
      <c r="A176" s="11"/>
      <c r="B176" s="11"/>
      <c r="C176" s="11"/>
      <c r="D176" s="11"/>
      <c r="E176" s="11"/>
      <c r="F176" s="14"/>
      <c r="G176" s="15"/>
      <c r="H176" s="11"/>
      <c r="I176" s="16"/>
      <c r="J176" s="16"/>
      <c r="K176" s="16"/>
      <c r="L176" s="11"/>
      <c r="M176" s="11"/>
      <c r="N176" s="16"/>
      <c r="O176" s="11"/>
      <c r="P176" s="11"/>
      <c r="Q176" s="11"/>
    </row>
    <row r="177" spans="1:17" ht="15" customHeight="1" x14ac:dyDescent="0.25">
      <c r="A177" s="11"/>
      <c r="B177" s="11"/>
      <c r="C177" s="11"/>
      <c r="D177" s="11"/>
      <c r="E177" s="11"/>
      <c r="F177" s="14"/>
      <c r="G177" s="11"/>
      <c r="H177" s="11"/>
      <c r="I177" s="16"/>
      <c r="J177" s="16"/>
      <c r="K177" s="16"/>
      <c r="L177" s="11"/>
      <c r="M177" s="16"/>
      <c r="N177" s="11"/>
      <c r="O177" s="16"/>
      <c r="P177" s="11"/>
      <c r="Q177" s="11"/>
    </row>
    <row r="178" spans="1:17" ht="15" customHeight="1" x14ac:dyDescent="0.25">
      <c r="A178" s="11"/>
      <c r="B178" s="11"/>
      <c r="C178" s="11"/>
      <c r="D178" s="11"/>
      <c r="E178" s="11"/>
      <c r="F178" s="14"/>
      <c r="G178" s="15"/>
      <c r="H178" s="11"/>
      <c r="I178" s="16"/>
      <c r="J178" s="16"/>
      <c r="K178" s="16"/>
      <c r="L178" s="11"/>
      <c r="M178" s="11"/>
      <c r="N178" s="16"/>
      <c r="O178" s="11"/>
      <c r="P178" s="11"/>
      <c r="Q178" s="11"/>
    </row>
    <row r="179" spans="1:17" ht="15" customHeight="1" x14ac:dyDescent="0.25">
      <c r="A179" s="11"/>
      <c r="B179" s="11"/>
      <c r="C179" s="11"/>
      <c r="D179" s="11"/>
      <c r="E179" s="11"/>
      <c r="F179" s="14"/>
      <c r="G179" s="11"/>
      <c r="H179" s="11"/>
      <c r="I179" s="16"/>
      <c r="J179" s="16"/>
      <c r="K179" s="16"/>
      <c r="L179" s="11"/>
      <c r="M179" s="16"/>
      <c r="N179" s="11"/>
      <c r="O179" s="16"/>
      <c r="P179" s="11"/>
      <c r="Q179" s="11"/>
    </row>
    <row r="180" spans="1:17" ht="15" customHeight="1" x14ac:dyDescent="0.25">
      <c r="A180" s="11"/>
      <c r="B180" s="11"/>
      <c r="C180" s="11"/>
      <c r="D180" s="11"/>
      <c r="E180" s="11"/>
      <c r="F180" s="14"/>
      <c r="G180" s="15"/>
      <c r="H180" s="11"/>
      <c r="I180" s="16"/>
      <c r="J180" s="16"/>
      <c r="K180" s="16"/>
      <c r="L180" s="11"/>
      <c r="M180" s="11"/>
      <c r="N180" s="16"/>
      <c r="O180" s="11"/>
      <c r="P180" s="11"/>
      <c r="Q180" s="11"/>
    </row>
    <row r="181" spans="1:17" ht="15" customHeight="1" x14ac:dyDescent="0.25">
      <c r="A181" s="11"/>
      <c r="B181" s="11"/>
      <c r="C181" s="11"/>
      <c r="D181" s="11"/>
      <c r="E181" s="11"/>
      <c r="F181" s="14"/>
      <c r="G181" s="11"/>
      <c r="H181" s="11"/>
      <c r="I181" s="16"/>
      <c r="J181" s="16"/>
      <c r="K181" s="16"/>
      <c r="L181" s="11"/>
      <c r="M181" s="16"/>
      <c r="N181" s="11"/>
      <c r="O181" s="16"/>
      <c r="P181" s="11"/>
      <c r="Q181" s="11"/>
    </row>
    <row r="182" spans="1:17" ht="15" customHeight="1" x14ac:dyDescent="0.25">
      <c r="A182" s="11"/>
      <c r="B182" s="11"/>
      <c r="C182" s="11"/>
      <c r="D182" s="11"/>
      <c r="E182" s="11"/>
      <c r="F182" s="14"/>
      <c r="G182" s="15"/>
      <c r="H182" s="11"/>
      <c r="I182" s="16"/>
      <c r="J182" s="16"/>
      <c r="K182" s="16"/>
      <c r="L182" s="11"/>
      <c r="M182" s="11"/>
      <c r="N182" s="16"/>
      <c r="O182" s="11"/>
      <c r="P182" s="11"/>
      <c r="Q182" s="11"/>
    </row>
    <row r="183" spans="1:17" ht="15" customHeight="1" x14ac:dyDescent="0.25">
      <c r="A183" s="11"/>
      <c r="B183" s="11"/>
      <c r="C183" s="11"/>
      <c r="D183" s="11"/>
      <c r="E183" s="11"/>
      <c r="F183" s="14"/>
      <c r="G183" s="11"/>
      <c r="H183" s="11"/>
      <c r="I183" s="16"/>
      <c r="J183" s="16"/>
      <c r="K183" s="16"/>
      <c r="L183" s="11"/>
      <c r="M183" s="16"/>
      <c r="N183" s="11"/>
      <c r="O183" s="16"/>
      <c r="P183" s="11"/>
      <c r="Q183" s="11"/>
    </row>
    <row r="184" spans="1:17" ht="15" customHeight="1" x14ac:dyDescent="0.25">
      <c r="A184" s="11"/>
      <c r="B184" s="11"/>
      <c r="C184" s="11"/>
      <c r="D184" s="11"/>
      <c r="E184" s="11"/>
      <c r="F184" s="14"/>
      <c r="G184" s="15"/>
      <c r="H184" s="11"/>
      <c r="I184" s="16"/>
      <c r="J184" s="16"/>
      <c r="K184" s="16"/>
      <c r="L184" s="11"/>
      <c r="M184" s="11"/>
      <c r="N184" s="16"/>
      <c r="O184" s="11"/>
      <c r="P184" s="11"/>
      <c r="Q184" s="11"/>
    </row>
    <row r="185" spans="1:17" ht="15" customHeight="1" x14ac:dyDescent="0.25">
      <c r="A185" s="11"/>
      <c r="B185" s="11"/>
      <c r="C185" s="11"/>
      <c r="D185" s="11"/>
      <c r="E185" s="11"/>
      <c r="F185" s="14"/>
      <c r="G185" s="11"/>
      <c r="H185" s="11"/>
      <c r="I185" s="16"/>
      <c r="J185" s="16"/>
      <c r="K185" s="16"/>
      <c r="L185" s="11"/>
      <c r="M185" s="16"/>
      <c r="N185" s="11"/>
      <c r="O185" s="16"/>
      <c r="P185" s="11"/>
      <c r="Q185" s="11"/>
    </row>
    <row r="186" spans="1:17" ht="15" customHeight="1" x14ac:dyDescent="0.25">
      <c r="A186" s="11"/>
      <c r="B186" s="11"/>
      <c r="C186" s="11"/>
      <c r="D186" s="11"/>
      <c r="E186" s="11"/>
      <c r="F186" s="14"/>
      <c r="G186" s="15"/>
      <c r="H186" s="11"/>
      <c r="I186" s="16"/>
      <c r="J186" s="16"/>
      <c r="K186" s="16"/>
      <c r="L186" s="11"/>
      <c r="M186" s="11"/>
      <c r="N186" s="16"/>
      <c r="O186" s="11"/>
      <c r="P186" s="11"/>
      <c r="Q186" s="11"/>
    </row>
    <row r="187" spans="1:17" ht="15" customHeight="1" x14ac:dyDescent="0.25">
      <c r="A187" s="11"/>
      <c r="B187" s="11"/>
      <c r="C187" s="11"/>
      <c r="D187" s="11"/>
      <c r="E187" s="11"/>
      <c r="F187" s="14"/>
      <c r="G187" s="11"/>
      <c r="H187" s="11"/>
      <c r="I187" s="16"/>
      <c r="J187" s="16"/>
      <c r="K187" s="16"/>
      <c r="L187" s="11"/>
      <c r="M187" s="16"/>
      <c r="N187" s="11"/>
      <c r="O187" s="16"/>
      <c r="P187" s="11"/>
      <c r="Q187" s="11"/>
    </row>
    <row r="188" spans="1:17" ht="15" customHeight="1" x14ac:dyDescent="0.25">
      <c r="A188" s="11"/>
      <c r="B188" s="11"/>
      <c r="C188" s="11"/>
      <c r="D188" s="11"/>
      <c r="E188" s="11"/>
      <c r="F188" s="14"/>
      <c r="G188" s="15"/>
      <c r="H188" s="11"/>
      <c r="I188" s="16"/>
      <c r="J188" s="16"/>
      <c r="K188" s="16"/>
      <c r="L188" s="11"/>
      <c r="M188" s="11"/>
      <c r="N188" s="16"/>
      <c r="O188" s="11"/>
      <c r="P188" s="11"/>
      <c r="Q188" s="11"/>
    </row>
    <row r="189" spans="1:17" ht="15" customHeight="1" x14ac:dyDescent="0.25">
      <c r="A189" s="11"/>
      <c r="B189" s="11"/>
      <c r="C189" s="11"/>
      <c r="D189" s="11"/>
      <c r="E189" s="11"/>
      <c r="F189" s="14"/>
      <c r="G189" s="11"/>
      <c r="H189" s="11"/>
      <c r="I189" s="16"/>
      <c r="J189" s="16"/>
      <c r="K189" s="16"/>
      <c r="L189" s="11"/>
      <c r="M189" s="16"/>
      <c r="N189" s="11"/>
      <c r="O189" s="16"/>
      <c r="P189" s="11"/>
      <c r="Q189" s="11"/>
    </row>
    <row r="190" spans="1:17" ht="15" customHeight="1" x14ac:dyDescent="0.25">
      <c r="A190" s="11"/>
      <c r="B190" s="11"/>
      <c r="C190" s="11"/>
      <c r="D190" s="11"/>
      <c r="E190" s="11"/>
      <c r="F190" s="14"/>
      <c r="G190" s="15"/>
      <c r="H190" s="11"/>
      <c r="I190" s="16"/>
      <c r="J190" s="16"/>
      <c r="K190" s="16"/>
      <c r="L190" s="11"/>
      <c r="M190" s="11"/>
      <c r="N190" s="16"/>
      <c r="O190" s="11"/>
      <c r="P190" s="11"/>
      <c r="Q190" s="11"/>
    </row>
    <row r="191" spans="1:17" ht="15" customHeight="1" x14ac:dyDescent="0.25">
      <c r="A191" s="11"/>
      <c r="B191" s="11"/>
      <c r="C191" s="11"/>
      <c r="D191" s="11"/>
      <c r="E191" s="11"/>
      <c r="F191" s="14"/>
      <c r="G191" s="11"/>
      <c r="H191" s="11"/>
      <c r="I191" s="16"/>
      <c r="J191" s="16"/>
      <c r="K191" s="16"/>
      <c r="L191" s="11"/>
      <c r="M191" s="16"/>
      <c r="N191" s="11"/>
      <c r="O191" s="16"/>
      <c r="P191" s="11"/>
      <c r="Q191" s="11"/>
    </row>
    <row r="192" spans="1:17" ht="15" customHeight="1" x14ac:dyDescent="0.25">
      <c r="A192" s="11"/>
      <c r="B192" s="11"/>
      <c r="C192" s="11"/>
      <c r="D192" s="11"/>
      <c r="E192" s="11"/>
      <c r="F192" s="14"/>
      <c r="G192" s="15"/>
      <c r="H192" s="11"/>
      <c r="I192" s="16"/>
      <c r="J192" s="16"/>
      <c r="K192" s="16"/>
      <c r="L192" s="11"/>
      <c r="M192" s="11"/>
      <c r="N192" s="16"/>
      <c r="O192" s="11"/>
      <c r="P192" s="11"/>
      <c r="Q192" s="11"/>
    </row>
    <row r="193" spans="1:17" ht="15" customHeight="1" x14ac:dyDescent="0.25">
      <c r="A193" s="11"/>
      <c r="B193" s="11"/>
      <c r="C193" s="11"/>
      <c r="D193" s="11"/>
      <c r="E193" s="11"/>
      <c r="F193" s="14"/>
      <c r="G193" s="11"/>
      <c r="H193" s="11"/>
      <c r="I193" s="16"/>
      <c r="J193" s="16"/>
      <c r="K193" s="16"/>
      <c r="L193" s="11"/>
      <c r="M193" s="16"/>
      <c r="N193" s="11"/>
      <c r="O193" s="16"/>
      <c r="P193" s="11"/>
      <c r="Q193" s="11"/>
    </row>
    <row r="194" spans="1:17" ht="15" customHeight="1" x14ac:dyDescent="0.25">
      <c r="A194" s="11"/>
      <c r="B194" s="11"/>
      <c r="C194" s="11"/>
      <c r="D194" s="13"/>
      <c r="E194" s="13"/>
      <c r="F194" s="11"/>
      <c r="G194" s="11"/>
      <c r="H194" s="13"/>
      <c r="I194" s="17"/>
      <c r="J194" s="17"/>
      <c r="K194" s="17"/>
      <c r="L194" s="19"/>
      <c r="M194" s="11"/>
      <c r="N194" s="18"/>
      <c r="O194" s="11"/>
      <c r="P194" s="11"/>
      <c r="Q194" s="11"/>
    </row>
    <row r="195" spans="1:17" ht="15" customHeight="1" x14ac:dyDescent="0.25">
      <c r="A195" s="11"/>
      <c r="B195" s="11"/>
      <c r="C195" s="11"/>
      <c r="D195" s="11"/>
      <c r="E195" s="11"/>
      <c r="F195" s="11"/>
      <c r="G195" s="11"/>
      <c r="H195" s="11"/>
      <c r="I195" s="18"/>
      <c r="J195" s="18"/>
      <c r="K195" s="18"/>
      <c r="L195" s="11"/>
      <c r="M195" s="20"/>
      <c r="N195" s="18"/>
      <c r="O195" s="11"/>
      <c r="P195" s="11"/>
      <c r="Q195" s="11"/>
    </row>
    <row r="196" spans="1:17" ht="15" customHeight="1" x14ac:dyDescent="0.25">
      <c r="A196" s="11"/>
      <c r="B196" s="13"/>
      <c r="C196" s="11"/>
      <c r="D196" s="11"/>
      <c r="E196" s="13"/>
      <c r="F196" s="11"/>
      <c r="G196" s="11"/>
      <c r="H196" s="11"/>
      <c r="I196" s="11"/>
      <c r="J196" s="11"/>
      <c r="K196" s="11"/>
      <c r="L196" s="11"/>
      <c r="M196" s="11"/>
      <c r="N196" s="11"/>
      <c r="O196" s="11"/>
      <c r="P196" s="11"/>
      <c r="Q196" s="11"/>
    </row>
    <row r="197" spans="1:17" ht="15" customHeight="1" x14ac:dyDescent="0.25">
      <c r="A197" s="11"/>
      <c r="B197" s="11"/>
      <c r="C197" s="11"/>
      <c r="D197" s="11"/>
      <c r="E197" s="11"/>
      <c r="F197" s="11"/>
      <c r="G197" s="11"/>
      <c r="H197" s="11"/>
      <c r="I197" s="11"/>
      <c r="J197" s="11"/>
      <c r="K197" s="11"/>
      <c r="L197" s="11"/>
      <c r="M197" s="11"/>
      <c r="N197" s="11"/>
      <c r="O197" s="11"/>
      <c r="P197" s="11"/>
      <c r="Q197" s="11"/>
    </row>
    <row r="198" spans="1:17" ht="15" customHeight="1" x14ac:dyDescent="0.25">
      <c r="A198" s="11"/>
      <c r="B198" s="11"/>
      <c r="C198" s="11"/>
      <c r="D198" s="11"/>
      <c r="E198" s="11"/>
      <c r="F198" s="14"/>
      <c r="G198" s="15"/>
      <c r="H198" s="11"/>
      <c r="I198" s="16"/>
      <c r="J198" s="16"/>
      <c r="K198" s="16"/>
      <c r="L198" s="11"/>
      <c r="M198" s="11"/>
      <c r="N198" s="16"/>
      <c r="O198" s="11"/>
      <c r="P198" s="11"/>
      <c r="Q198" s="11"/>
    </row>
    <row r="199" spans="1:17" ht="15" customHeight="1" x14ac:dyDescent="0.25">
      <c r="A199" s="11"/>
      <c r="B199" s="11"/>
      <c r="C199" s="11"/>
      <c r="D199" s="11"/>
      <c r="E199" s="11"/>
      <c r="F199" s="14"/>
      <c r="G199" s="11"/>
      <c r="H199" s="11"/>
      <c r="I199" s="16"/>
      <c r="J199" s="16"/>
      <c r="K199" s="16"/>
      <c r="L199" s="11"/>
      <c r="M199" s="16"/>
      <c r="N199" s="11"/>
      <c r="O199" s="16"/>
      <c r="P199" s="11"/>
      <c r="Q199" s="11"/>
    </row>
    <row r="200" spans="1:17" ht="15" customHeight="1" x14ac:dyDescent="0.25">
      <c r="A200" s="11"/>
      <c r="B200" s="11"/>
      <c r="C200" s="11"/>
      <c r="D200" s="11"/>
      <c r="E200" s="11"/>
      <c r="F200" s="14"/>
      <c r="G200" s="15"/>
      <c r="H200" s="11"/>
      <c r="I200" s="16"/>
      <c r="J200" s="16"/>
      <c r="K200" s="16"/>
      <c r="L200" s="11"/>
      <c r="M200" s="11"/>
      <c r="N200" s="16"/>
      <c r="O200" s="11"/>
      <c r="P200" s="11"/>
      <c r="Q200" s="11"/>
    </row>
    <row r="201" spans="1:17" ht="15" customHeight="1" x14ac:dyDescent="0.25">
      <c r="A201" s="11"/>
      <c r="B201" s="11"/>
      <c r="C201" s="11"/>
      <c r="D201" s="11"/>
      <c r="E201" s="11"/>
      <c r="F201" s="14"/>
      <c r="G201" s="11"/>
      <c r="H201" s="11"/>
      <c r="I201" s="16"/>
      <c r="J201" s="16"/>
      <c r="K201" s="16"/>
      <c r="L201" s="11"/>
      <c r="M201" s="16"/>
      <c r="N201" s="11"/>
      <c r="O201" s="16"/>
      <c r="P201" s="11"/>
      <c r="Q201" s="11"/>
    </row>
    <row r="202" spans="1:17" ht="15" customHeight="1" x14ac:dyDescent="0.25">
      <c r="A202" s="11"/>
      <c r="B202" s="11"/>
      <c r="C202" s="11"/>
      <c r="D202" s="11"/>
      <c r="E202" s="11"/>
      <c r="F202" s="14"/>
      <c r="G202" s="15"/>
      <c r="H202" s="11"/>
      <c r="I202" s="16"/>
      <c r="J202" s="16"/>
      <c r="K202" s="16"/>
      <c r="L202" s="11"/>
      <c r="M202" s="11"/>
      <c r="N202" s="16"/>
      <c r="O202" s="11"/>
      <c r="P202" s="11"/>
      <c r="Q202" s="11"/>
    </row>
    <row r="203" spans="1:17" ht="15" customHeight="1" x14ac:dyDescent="0.25">
      <c r="A203" s="11"/>
      <c r="B203" s="11"/>
      <c r="C203" s="11"/>
      <c r="D203" s="11"/>
      <c r="E203" s="11"/>
      <c r="F203" s="14"/>
      <c r="G203" s="11"/>
      <c r="H203" s="11"/>
      <c r="I203" s="16"/>
      <c r="J203" s="16"/>
      <c r="K203" s="16"/>
      <c r="L203" s="11"/>
      <c r="M203" s="16"/>
      <c r="N203" s="11"/>
      <c r="O203" s="16"/>
      <c r="P203" s="11"/>
      <c r="Q203" s="11"/>
    </row>
    <row r="204" spans="1:17" ht="15" customHeight="1" x14ac:dyDescent="0.25">
      <c r="A204" s="11"/>
      <c r="B204" s="11"/>
      <c r="C204" s="11"/>
      <c r="D204" s="11"/>
      <c r="E204" s="11"/>
      <c r="F204" s="14"/>
      <c r="G204" s="15"/>
      <c r="H204" s="11"/>
      <c r="I204" s="16"/>
      <c r="J204" s="16"/>
      <c r="K204" s="16"/>
      <c r="L204" s="11"/>
      <c r="M204" s="11"/>
      <c r="N204" s="16"/>
      <c r="O204" s="11"/>
      <c r="P204" s="11"/>
      <c r="Q204" s="11"/>
    </row>
    <row r="205" spans="1:17" ht="15" customHeight="1" x14ac:dyDescent="0.25">
      <c r="A205" s="11"/>
      <c r="B205" s="11"/>
      <c r="C205" s="11"/>
      <c r="D205" s="11"/>
      <c r="E205" s="11"/>
      <c r="F205" s="14"/>
      <c r="G205" s="11"/>
      <c r="H205" s="11"/>
      <c r="I205" s="16"/>
      <c r="J205" s="16"/>
      <c r="K205" s="16"/>
      <c r="L205" s="11"/>
      <c r="M205" s="16"/>
      <c r="N205" s="11"/>
      <c r="O205" s="16"/>
      <c r="P205" s="11"/>
      <c r="Q205" s="11"/>
    </row>
    <row r="206" spans="1:17" ht="15" customHeight="1" x14ac:dyDescent="0.25">
      <c r="A206" s="11"/>
      <c r="B206" s="11"/>
      <c r="C206" s="11"/>
      <c r="D206" s="11"/>
      <c r="E206" s="11"/>
      <c r="F206" s="14"/>
      <c r="G206" s="15"/>
      <c r="H206" s="11"/>
      <c r="I206" s="16"/>
      <c r="J206" s="16"/>
      <c r="K206" s="16"/>
      <c r="L206" s="11"/>
      <c r="M206" s="11"/>
      <c r="N206" s="16"/>
      <c r="O206" s="11"/>
      <c r="P206" s="11"/>
      <c r="Q206" s="11"/>
    </row>
    <row r="207" spans="1:17" ht="15" customHeight="1" x14ac:dyDescent="0.25">
      <c r="A207" s="11"/>
      <c r="B207" s="11"/>
      <c r="C207" s="11"/>
      <c r="D207" s="11"/>
      <c r="E207" s="11"/>
      <c r="F207" s="14"/>
      <c r="G207" s="11"/>
      <c r="H207" s="11"/>
      <c r="I207" s="16"/>
      <c r="J207" s="16"/>
      <c r="K207" s="16"/>
      <c r="L207" s="11"/>
      <c r="M207" s="16"/>
      <c r="N207" s="11"/>
      <c r="O207" s="16"/>
      <c r="P207" s="11"/>
      <c r="Q207" s="11"/>
    </row>
    <row r="208" spans="1:17" ht="15" customHeight="1" x14ac:dyDescent="0.25">
      <c r="A208" s="11"/>
      <c r="B208" s="11"/>
      <c r="C208" s="11"/>
      <c r="D208" s="11"/>
      <c r="E208" s="11"/>
      <c r="F208" s="14"/>
      <c r="G208" s="15"/>
      <c r="H208" s="11"/>
      <c r="I208" s="16"/>
      <c r="J208" s="16"/>
      <c r="K208" s="16"/>
      <c r="L208" s="11"/>
      <c r="M208" s="11"/>
      <c r="N208" s="16"/>
      <c r="O208" s="11"/>
      <c r="P208" s="11"/>
      <c r="Q208" s="11"/>
    </row>
    <row r="209" spans="1:17" ht="15" customHeight="1" x14ac:dyDescent="0.25">
      <c r="A209" s="11"/>
      <c r="B209" s="11"/>
      <c r="C209" s="11"/>
      <c r="D209" s="11"/>
      <c r="E209" s="11"/>
      <c r="F209" s="14"/>
      <c r="G209" s="11"/>
      <c r="H209" s="11"/>
      <c r="I209" s="16"/>
      <c r="J209" s="16"/>
      <c r="K209" s="16"/>
      <c r="L209" s="11"/>
      <c r="M209" s="16"/>
      <c r="N209" s="11"/>
      <c r="O209" s="16"/>
      <c r="P209" s="11"/>
      <c r="Q209" s="11"/>
    </row>
    <row r="210" spans="1:17" ht="15" customHeight="1" x14ac:dyDescent="0.25">
      <c r="A210" s="11"/>
      <c r="B210" s="11"/>
      <c r="C210" s="11"/>
      <c r="D210" s="11"/>
      <c r="E210" s="11"/>
      <c r="F210" s="14"/>
      <c r="G210" s="15"/>
      <c r="H210" s="11"/>
      <c r="I210" s="16"/>
      <c r="J210" s="16"/>
      <c r="K210" s="16"/>
      <c r="L210" s="11"/>
      <c r="M210" s="11"/>
      <c r="N210" s="16"/>
      <c r="O210" s="11"/>
      <c r="P210" s="11"/>
      <c r="Q210" s="11"/>
    </row>
    <row r="211" spans="1:17" ht="15" customHeight="1" x14ac:dyDescent="0.25">
      <c r="A211" s="11"/>
      <c r="B211" s="11"/>
      <c r="C211" s="11"/>
      <c r="D211" s="11"/>
      <c r="E211" s="11"/>
      <c r="F211" s="14"/>
      <c r="G211" s="11"/>
      <c r="H211" s="11"/>
      <c r="I211" s="16"/>
      <c r="J211" s="16"/>
      <c r="K211" s="16"/>
      <c r="L211" s="11"/>
      <c r="M211" s="16"/>
      <c r="N211" s="11"/>
      <c r="O211" s="16"/>
      <c r="P211" s="11"/>
      <c r="Q211" s="11"/>
    </row>
    <row r="212" spans="1:17" ht="15" customHeight="1" x14ac:dyDescent="0.25">
      <c r="A212" s="11"/>
      <c r="B212" s="11"/>
      <c r="C212" s="11"/>
      <c r="D212" s="11"/>
      <c r="E212" s="11"/>
      <c r="F212" s="14"/>
      <c r="G212" s="15"/>
      <c r="H212" s="11"/>
      <c r="I212" s="16"/>
      <c r="J212" s="16"/>
      <c r="K212" s="16"/>
      <c r="L212" s="11"/>
      <c r="M212" s="11"/>
      <c r="N212" s="16"/>
      <c r="O212" s="11"/>
      <c r="P212" s="11"/>
      <c r="Q212" s="11"/>
    </row>
    <row r="213" spans="1:17" ht="15" customHeight="1" x14ac:dyDescent="0.25">
      <c r="A213" s="11"/>
      <c r="B213" s="11"/>
      <c r="C213" s="11"/>
      <c r="D213" s="11"/>
      <c r="E213" s="11"/>
      <c r="F213" s="14"/>
      <c r="G213" s="11"/>
      <c r="H213" s="11"/>
      <c r="I213" s="16"/>
      <c r="J213" s="16"/>
      <c r="K213" s="16"/>
      <c r="L213" s="11"/>
      <c r="M213" s="16"/>
      <c r="N213" s="11"/>
      <c r="O213" s="16"/>
      <c r="P213" s="11"/>
      <c r="Q213" s="11"/>
    </row>
    <row r="214" spans="1:17" ht="15" customHeight="1" x14ac:dyDescent="0.25">
      <c r="A214" s="11"/>
      <c r="B214" s="11"/>
      <c r="C214" s="11"/>
      <c r="D214" s="11"/>
      <c r="E214" s="11"/>
      <c r="F214" s="14"/>
      <c r="G214" s="15"/>
      <c r="H214" s="11"/>
      <c r="I214" s="16"/>
      <c r="J214" s="16"/>
      <c r="K214" s="16"/>
      <c r="L214" s="11"/>
      <c r="M214" s="11"/>
      <c r="N214" s="16"/>
      <c r="O214" s="11"/>
      <c r="P214" s="11"/>
      <c r="Q214" s="11"/>
    </row>
    <row r="215" spans="1:17" ht="15" customHeight="1" x14ac:dyDescent="0.25">
      <c r="A215" s="11"/>
      <c r="B215" s="11"/>
      <c r="C215" s="11"/>
      <c r="D215" s="11"/>
      <c r="E215" s="11"/>
      <c r="F215" s="14"/>
      <c r="G215" s="11"/>
      <c r="H215" s="11"/>
      <c r="I215" s="16"/>
      <c r="J215" s="16"/>
      <c r="K215" s="16"/>
      <c r="L215" s="11"/>
      <c r="M215" s="16"/>
      <c r="N215" s="11"/>
      <c r="O215" s="16"/>
      <c r="P215" s="11"/>
      <c r="Q215" s="11"/>
    </row>
    <row r="216" spans="1:17" ht="15" customHeight="1" x14ac:dyDescent="0.25">
      <c r="A216" s="11"/>
      <c r="B216" s="11"/>
      <c r="C216" s="11"/>
      <c r="D216" s="11"/>
      <c r="E216" s="11"/>
      <c r="F216" s="14"/>
      <c r="G216" s="15"/>
      <c r="H216" s="11"/>
      <c r="I216" s="16"/>
      <c r="J216" s="16"/>
      <c r="K216" s="16"/>
      <c r="L216" s="11"/>
      <c r="M216" s="11"/>
      <c r="N216" s="16"/>
      <c r="O216" s="11"/>
      <c r="P216" s="11"/>
      <c r="Q216" s="11"/>
    </row>
    <row r="217" spans="1:17" ht="15" customHeight="1" x14ac:dyDescent="0.25">
      <c r="A217" s="11"/>
      <c r="B217" s="11"/>
      <c r="C217" s="11"/>
      <c r="D217" s="11"/>
      <c r="E217" s="11"/>
      <c r="F217" s="14"/>
      <c r="G217" s="11"/>
      <c r="H217" s="11"/>
      <c r="I217" s="16"/>
      <c r="J217" s="16"/>
      <c r="K217" s="16"/>
      <c r="L217" s="11"/>
      <c r="M217" s="16"/>
      <c r="N217" s="11"/>
      <c r="O217" s="16"/>
      <c r="P217" s="11"/>
      <c r="Q217" s="11"/>
    </row>
    <row r="218" spans="1:17" ht="15" customHeight="1" x14ac:dyDescent="0.25">
      <c r="A218" s="11"/>
      <c r="B218" s="11"/>
      <c r="C218" s="11"/>
      <c r="D218" s="11"/>
      <c r="E218" s="11"/>
      <c r="F218" s="14"/>
      <c r="G218" s="15"/>
      <c r="H218" s="11"/>
      <c r="I218" s="16"/>
      <c r="J218" s="16"/>
      <c r="K218" s="16"/>
      <c r="L218" s="11"/>
      <c r="M218" s="11"/>
      <c r="N218" s="16"/>
      <c r="O218" s="11"/>
      <c r="P218" s="11"/>
      <c r="Q218" s="11"/>
    </row>
    <row r="219" spans="1:17" ht="15" customHeight="1" x14ac:dyDescent="0.25">
      <c r="A219" s="11"/>
      <c r="B219" s="11"/>
      <c r="C219" s="11"/>
      <c r="D219" s="11"/>
      <c r="E219" s="11"/>
      <c r="F219" s="14"/>
      <c r="G219" s="11"/>
      <c r="H219" s="11"/>
      <c r="I219" s="16"/>
      <c r="J219" s="16"/>
      <c r="K219" s="16"/>
      <c r="L219" s="11"/>
      <c r="M219" s="16"/>
      <c r="N219" s="11"/>
      <c r="O219" s="16"/>
      <c r="P219" s="11"/>
      <c r="Q219" s="11"/>
    </row>
    <row r="220" spans="1:17" ht="15" customHeight="1" x14ac:dyDescent="0.25">
      <c r="A220" s="11"/>
      <c r="B220" s="11"/>
      <c r="C220" s="11"/>
      <c r="D220" s="11"/>
      <c r="E220" s="11"/>
      <c r="F220" s="14"/>
      <c r="G220" s="15"/>
      <c r="H220" s="11"/>
      <c r="I220" s="16"/>
      <c r="J220" s="16"/>
      <c r="K220" s="16"/>
      <c r="L220" s="11"/>
      <c r="M220" s="11"/>
      <c r="N220" s="16"/>
      <c r="O220" s="11"/>
      <c r="P220" s="11"/>
      <c r="Q220" s="11"/>
    </row>
    <row r="221" spans="1:17" ht="15" customHeight="1" x14ac:dyDescent="0.25">
      <c r="A221" s="11"/>
      <c r="B221" s="11"/>
      <c r="C221" s="11"/>
      <c r="D221" s="11"/>
      <c r="E221" s="11"/>
      <c r="F221" s="14"/>
      <c r="G221" s="11"/>
      <c r="H221" s="11"/>
      <c r="I221" s="16"/>
      <c r="J221" s="16"/>
      <c r="K221" s="16"/>
      <c r="L221" s="11"/>
      <c r="M221" s="16"/>
      <c r="N221" s="11"/>
      <c r="O221" s="16"/>
      <c r="P221" s="11"/>
      <c r="Q221" s="11"/>
    </row>
    <row r="222" spans="1:17" ht="15" customHeight="1" x14ac:dyDescent="0.25">
      <c r="A222" s="11"/>
      <c r="B222" s="11"/>
      <c r="C222" s="11"/>
      <c r="D222" s="11"/>
      <c r="E222" s="11"/>
      <c r="F222" s="14"/>
      <c r="G222" s="15"/>
      <c r="H222" s="11"/>
      <c r="I222" s="16"/>
      <c r="J222" s="16"/>
      <c r="K222" s="16"/>
      <c r="L222" s="11"/>
      <c r="M222" s="11"/>
      <c r="N222" s="16"/>
      <c r="O222" s="11"/>
      <c r="P222" s="11"/>
      <c r="Q222" s="11"/>
    </row>
    <row r="223" spans="1:17" ht="15" customHeight="1" x14ac:dyDescent="0.25">
      <c r="A223" s="11"/>
      <c r="B223" s="11"/>
      <c r="C223" s="11"/>
      <c r="D223" s="11"/>
      <c r="E223" s="11"/>
      <c r="F223" s="14"/>
      <c r="G223" s="11"/>
      <c r="H223" s="11"/>
      <c r="I223" s="16"/>
      <c r="J223" s="16"/>
      <c r="K223" s="16"/>
      <c r="L223" s="11"/>
      <c r="M223" s="16"/>
      <c r="N223" s="11"/>
      <c r="O223" s="16"/>
      <c r="P223" s="11"/>
      <c r="Q223" s="11"/>
    </row>
    <row r="224" spans="1:17" ht="15" customHeight="1" x14ac:dyDescent="0.25">
      <c r="A224" s="11"/>
      <c r="B224" s="11"/>
      <c r="C224" s="11"/>
      <c r="D224" s="11"/>
      <c r="E224" s="11"/>
      <c r="F224" s="14"/>
      <c r="G224" s="15"/>
      <c r="H224" s="11"/>
      <c r="I224" s="16"/>
      <c r="J224" s="16"/>
      <c r="K224" s="16"/>
      <c r="L224" s="11"/>
      <c r="M224" s="11"/>
      <c r="N224" s="16"/>
      <c r="O224" s="11"/>
      <c r="P224" s="11"/>
      <c r="Q224" s="11"/>
    </row>
    <row r="225" spans="1:17" ht="15" customHeight="1" x14ac:dyDescent="0.25">
      <c r="A225" s="11"/>
      <c r="B225" s="11"/>
      <c r="C225" s="11"/>
      <c r="D225" s="11"/>
      <c r="E225" s="11"/>
      <c r="F225" s="14"/>
      <c r="G225" s="11"/>
      <c r="H225" s="11"/>
      <c r="I225" s="16"/>
      <c r="J225" s="16"/>
      <c r="K225" s="16"/>
      <c r="L225" s="11"/>
      <c r="M225" s="16"/>
      <c r="N225" s="11"/>
      <c r="O225" s="16"/>
      <c r="P225" s="11"/>
      <c r="Q225" s="11"/>
    </row>
    <row r="226" spans="1:17" ht="15" customHeight="1" x14ac:dyDescent="0.25">
      <c r="A226" s="11"/>
      <c r="B226" s="11"/>
      <c r="C226" s="11"/>
      <c r="D226" s="11"/>
      <c r="E226" s="11"/>
      <c r="F226" s="14"/>
      <c r="G226" s="15"/>
      <c r="H226" s="11"/>
      <c r="I226" s="16"/>
      <c r="J226" s="16"/>
      <c r="K226" s="16"/>
      <c r="L226" s="11"/>
      <c r="M226" s="11"/>
      <c r="N226" s="16"/>
      <c r="O226" s="11"/>
      <c r="P226" s="11"/>
      <c r="Q226" s="11"/>
    </row>
    <row r="227" spans="1:17" ht="15" customHeight="1" x14ac:dyDescent="0.25">
      <c r="A227" s="11"/>
      <c r="B227" s="11"/>
      <c r="C227" s="11"/>
      <c r="D227" s="11"/>
      <c r="E227" s="11"/>
      <c r="F227" s="14"/>
      <c r="G227" s="11"/>
      <c r="H227" s="11"/>
      <c r="I227" s="16"/>
      <c r="J227" s="16"/>
      <c r="K227" s="16"/>
      <c r="L227" s="11"/>
      <c r="M227" s="16"/>
      <c r="N227" s="11"/>
      <c r="O227" s="16"/>
      <c r="P227" s="11"/>
      <c r="Q227" s="11"/>
    </row>
    <row r="228" spans="1:17" ht="15" customHeight="1" x14ac:dyDescent="0.25">
      <c r="A228" s="11"/>
      <c r="B228" s="11"/>
      <c r="C228" s="11"/>
      <c r="D228" s="11"/>
      <c r="E228" s="11"/>
      <c r="F228" s="14"/>
      <c r="G228" s="15"/>
      <c r="H228" s="11"/>
      <c r="I228" s="16"/>
      <c r="J228" s="16"/>
      <c r="K228" s="16"/>
      <c r="L228" s="11"/>
      <c r="M228" s="11"/>
      <c r="N228" s="16"/>
      <c r="O228" s="11"/>
      <c r="P228" s="11"/>
      <c r="Q228" s="11"/>
    </row>
    <row r="229" spans="1:17" ht="15" customHeight="1" x14ac:dyDescent="0.25">
      <c r="A229" s="11"/>
      <c r="B229" s="11"/>
      <c r="C229" s="11"/>
      <c r="D229" s="11"/>
      <c r="E229" s="11"/>
      <c r="F229" s="14"/>
      <c r="G229" s="11"/>
      <c r="H229" s="11"/>
      <c r="I229" s="16"/>
      <c r="J229" s="16"/>
      <c r="K229" s="16"/>
      <c r="L229" s="11"/>
      <c r="M229" s="16"/>
      <c r="N229" s="11"/>
      <c r="O229" s="16"/>
      <c r="P229" s="11"/>
      <c r="Q229" s="11"/>
    </row>
    <row r="230" spans="1:17" ht="15" customHeight="1" x14ac:dyDescent="0.25">
      <c r="A230" s="11"/>
      <c r="B230" s="11"/>
      <c r="C230" s="11"/>
      <c r="D230" s="11"/>
      <c r="E230" s="11"/>
      <c r="F230" s="14"/>
      <c r="G230" s="15"/>
      <c r="H230" s="11"/>
      <c r="I230" s="16"/>
      <c r="J230" s="16"/>
      <c r="K230" s="16"/>
      <c r="L230" s="11"/>
      <c r="M230" s="11"/>
      <c r="N230" s="16"/>
      <c r="O230" s="11"/>
      <c r="P230" s="11"/>
      <c r="Q230" s="11"/>
    </row>
    <row r="231" spans="1:17" ht="15" customHeight="1" x14ac:dyDescent="0.25">
      <c r="A231" s="11"/>
      <c r="B231" s="11"/>
      <c r="C231" s="11"/>
      <c r="D231" s="11"/>
      <c r="E231" s="11"/>
      <c r="F231" s="14"/>
      <c r="G231" s="11"/>
      <c r="H231" s="11"/>
      <c r="I231" s="16"/>
      <c r="J231" s="16"/>
      <c r="K231" s="16"/>
      <c r="L231" s="11"/>
      <c r="M231" s="16"/>
      <c r="N231" s="11"/>
      <c r="O231" s="16"/>
      <c r="P231" s="11"/>
      <c r="Q231" s="11"/>
    </row>
    <row r="232" spans="1:17" ht="15" customHeight="1" x14ac:dyDescent="0.25">
      <c r="A232" s="11"/>
      <c r="B232" s="11"/>
      <c r="C232" s="11"/>
      <c r="D232" s="11"/>
      <c r="E232" s="11"/>
      <c r="F232" s="14"/>
      <c r="G232" s="15"/>
      <c r="H232" s="11"/>
      <c r="I232" s="16"/>
      <c r="J232" s="16"/>
      <c r="K232" s="16"/>
      <c r="L232" s="11"/>
      <c r="M232" s="11"/>
      <c r="N232" s="16"/>
      <c r="O232" s="11"/>
      <c r="P232" s="11"/>
      <c r="Q232" s="11"/>
    </row>
    <row r="233" spans="1:17" ht="15" customHeight="1" x14ac:dyDescent="0.25">
      <c r="A233" s="11"/>
      <c r="B233" s="11"/>
      <c r="C233" s="11"/>
      <c r="D233" s="11"/>
      <c r="E233" s="11"/>
      <c r="F233" s="14"/>
      <c r="G233" s="11"/>
      <c r="H233" s="11"/>
      <c r="I233" s="16"/>
      <c r="J233" s="16"/>
      <c r="K233" s="16"/>
      <c r="L233" s="11"/>
      <c r="M233" s="16"/>
      <c r="N233" s="11"/>
      <c r="O233" s="16"/>
      <c r="P233" s="11"/>
      <c r="Q233" s="11"/>
    </row>
    <row r="234" spans="1:17" ht="15" customHeight="1" x14ac:dyDescent="0.25">
      <c r="A234" s="11"/>
      <c r="B234" s="11"/>
      <c r="C234" s="11"/>
      <c r="D234" s="11"/>
      <c r="E234" s="11"/>
      <c r="F234" s="14"/>
      <c r="G234" s="15"/>
      <c r="H234" s="11"/>
      <c r="I234" s="16"/>
      <c r="J234" s="16"/>
      <c r="K234" s="16"/>
      <c r="L234" s="11"/>
      <c r="M234" s="11"/>
      <c r="N234" s="16"/>
      <c r="O234" s="11"/>
      <c r="P234" s="11"/>
      <c r="Q234" s="11"/>
    </row>
    <row r="235" spans="1:17" ht="15" customHeight="1" x14ac:dyDescent="0.25">
      <c r="A235" s="11"/>
      <c r="B235" s="11"/>
      <c r="C235" s="11"/>
      <c r="D235" s="11"/>
      <c r="E235" s="11"/>
      <c r="F235" s="14"/>
      <c r="G235" s="11"/>
      <c r="H235" s="11"/>
      <c r="I235" s="16"/>
      <c r="J235" s="16"/>
      <c r="K235" s="16"/>
      <c r="L235" s="11"/>
      <c r="M235" s="16"/>
      <c r="N235" s="11"/>
      <c r="O235" s="16"/>
      <c r="P235" s="11"/>
      <c r="Q235" s="11"/>
    </row>
    <row r="236" spans="1:17" ht="15" customHeight="1" x14ac:dyDescent="0.25">
      <c r="A236" s="11"/>
      <c r="B236" s="11"/>
      <c r="C236" s="11"/>
      <c r="D236" s="11"/>
      <c r="E236" s="11"/>
      <c r="F236" s="14"/>
      <c r="G236" s="15"/>
      <c r="H236" s="11"/>
      <c r="I236" s="16"/>
      <c r="J236" s="16"/>
      <c r="K236" s="16"/>
      <c r="L236" s="11"/>
      <c r="M236" s="11"/>
      <c r="N236" s="16"/>
      <c r="O236" s="11"/>
      <c r="P236" s="11"/>
      <c r="Q236" s="11"/>
    </row>
    <row r="237" spans="1:17" ht="15" customHeight="1" x14ac:dyDescent="0.25">
      <c r="A237" s="11"/>
      <c r="B237" s="11"/>
      <c r="C237" s="11"/>
      <c r="D237" s="11"/>
      <c r="E237" s="11"/>
      <c r="F237" s="14"/>
      <c r="G237" s="11"/>
      <c r="H237" s="11"/>
      <c r="I237" s="16"/>
      <c r="J237" s="16"/>
      <c r="K237" s="16"/>
      <c r="L237" s="11"/>
      <c r="M237" s="16"/>
      <c r="N237" s="11"/>
      <c r="O237" s="16"/>
      <c r="P237" s="11"/>
      <c r="Q237" s="11"/>
    </row>
    <row r="238" spans="1:17" ht="15" customHeight="1" x14ac:dyDescent="0.25">
      <c r="A238" s="11"/>
      <c r="B238" s="11"/>
      <c r="C238" s="11"/>
      <c r="D238" s="11"/>
      <c r="E238" s="11"/>
      <c r="F238" s="14"/>
      <c r="G238" s="15"/>
      <c r="H238" s="11"/>
      <c r="I238" s="16"/>
      <c r="J238" s="16"/>
      <c r="K238" s="16"/>
      <c r="L238" s="11"/>
      <c r="M238" s="11"/>
      <c r="N238" s="16"/>
      <c r="O238" s="11"/>
      <c r="P238" s="11"/>
      <c r="Q238" s="11"/>
    </row>
    <row r="239" spans="1:17" ht="15" customHeight="1" x14ac:dyDescent="0.25">
      <c r="A239" s="11"/>
      <c r="B239" s="11"/>
      <c r="C239" s="11"/>
      <c r="D239" s="11"/>
      <c r="E239" s="11"/>
      <c r="F239" s="14"/>
      <c r="G239" s="11"/>
      <c r="H239" s="11"/>
      <c r="I239" s="16"/>
      <c r="J239" s="16"/>
      <c r="K239" s="16"/>
      <c r="L239" s="11"/>
      <c r="M239" s="16"/>
      <c r="N239" s="11"/>
      <c r="O239" s="16"/>
      <c r="P239" s="11"/>
      <c r="Q239" s="11"/>
    </row>
    <row r="240" spans="1:17" ht="15" customHeight="1" x14ac:dyDescent="0.25">
      <c r="A240" s="11"/>
      <c r="B240" s="11"/>
      <c r="C240" s="11"/>
      <c r="D240" s="11"/>
      <c r="E240" s="11"/>
      <c r="F240" s="14"/>
      <c r="G240" s="15"/>
      <c r="H240" s="11"/>
      <c r="I240" s="16"/>
      <c r="J240" s="16"/>
      <c r="K240" s="16"/>
      <c r="L240" s="11"/>
      <c r="M240" s="11"/>
      <c r="N240" s="16"/>
      <c r="O240" s="11"/>
      <c r="P240" s="11"/>
      <c r="Q240" s="11"/>
    </row>
    <row r="241" spans="1:17" ht="15" customHeight="1" x14ac:dyDescent="0.25">
      <c r="A241" s="11"/>
      <c r="B241" s="11"/>
      <c r="C241" s="11"/>
      <c r="D241" s="11"/>
      <c r="E241" s="11"/>
      <c r="F241" s="14"/>
      <c r="G241" s="11"/>
      <c r="H241" s="11"/>
      <c r="I241" s="16"/>
      <c r="J241" s="16"/>
      <c r="K241" s="16"/>
      <c r="L241" s="11"/>
      <c r="M241" s="16"/>
      <c r="N241" s="11"/>
      <c r="O241" s="16"/>
      <c r="P241" s="11"/>
      <c r="Q241" s="11"/>
    </row>
    <row r="242" spans="1:17" ht="15" customHeight="1" x14ac:dyDescent="0.25">
      <c r="A242" s="11"/>
      <c r="B242" s="11"/>
      <c r="C242" s="11"/>
      <c r="D242" s="11"/>
      <c r="E242" s="11"/>
      <c r="F242" s="14"/>
      <c r="G242" s="15"/>
      <c r="H242" s="11"/>
      <c r="I242" s="16"/>
      <c r="J242" s="16"/>
      <c r="K242" s="16"/>
      <c r="L242" s="11"/>
      <c r="M242" s="11"/>
      <c r="N242" s="16"/>
      <c r="O242" s="11"/>
      <c r="P242" s="11"/>
      <c r="Q242" s="11"/>
    </row>
    <row r="243" spans="1:17" ht="15" customHeight="1" x14ac:dyDescent="0.25">
      <c r="A243" s="11"/>
      <c r="B243" s="11"/>
      <c r="C243" s="11"/>
      <c r="D243" s="11"/>
      <c r="E243" s="11"/>
      <c r="F243" s="14"/>
      <c r="G243" s="11"/>
      <c r="H243" s="11"/>
      <c r="I243" s="16"/>
      <c r="J243" s="16"/>
      <c r="K243" s="16"/>
      <c r="L243" s="11"/>
      <c r="M243" s="16"/>
      <c r="N243" s="11"/>
      <c r="O243" s="16"/>
      <c r="P243" s="11"/>
      <c r="Q243" s="11"/>
    </row>
    <row r="244" spans="1:17" ht="15" customHeight="1" x14ac:dyDescent="0.25">
      <c r="A244" s="11"/>
      <c r="B244" s="11"/>
      <c r="C244" s="11"/>
      <c r="D244" s="11"/>
      <c r="E244" s="11"/>
      <c r="F244" s="14"/>
      <c r="G244" s="15"/>
      <c r="H244" s="11"/>
      <c r="I244" s="16"/>
      <c r="J244" s="16"/>
      <c r="K244" s="16"/>
      <c r="L244" s="11"/>
      <c r="M244" s="11"/>
      <c r="N244" s="16"/>
      <c r="O244" s="11"/>
      <c r="P244" s="11"/>
      <c r="Q244" s="11"/>
    </row>
    <row r="245" spans="1:17" ht="15" customHeight="1" x14ac:dyDescent="0.25">
      <c r="A245" s="11"/>
      <c r="B245" s="11"/>
      <c r="C245" s="11"/>
      <c r="D245" s="11"/>
      <c r="E245" s="11"/>
      <c r="F245" s="14"/>
      <c r="G245" s="11"/>
      <c r="H245" s="11"/>
      <c r="I245" s="16"/>
      <c r="J245" s="16"/>
      <c r="K245" s="16"/>
      <c r="L245" s="11"/>
      <c r="M245" s="16"/>
      <c r="N245" s="11"/>
      <c r="O245" s="16"/>
      <c r="P245" s="11"/>
      <c r="Q245" s="11"/>
    </row>
    <row r="246" spans="1:17" ht="15" customHeight="1" x14ac:dyDescent="0.25">
      <c r="A246" s="11"/>
      <c r="B246" s="11"/>
      <c r="C246" s="11"/>
      <c r="D246" s="11"/>
      <c r="E246" s="11"/>
      <c r="F246" s="14"/>
      <c r="G246" s="15"/>
      <c r="H246" s="11"/>
      <c r="I246" s="16"/>
      <c r="J246" s="16"/>
      <c r="K246" s="16"/>
      <c r="L246" s="11"/>
      <c r="M246" s="11"/>
      <c r="N246" s="16"/>
      <c r="O246" s="11"/>
      <c r="P246" s="11"/>
      <c r="Q246" s="11"/>
    </row>
    <row r="247" spans="1:17" ht="15" customHeight="1" x14ac:dyDescent="0.25">
      <c r="A247" s="11"/>
      <c r="B247" s="11"/>
      <c r="C247" s="11"/>
      <c r="D247" s="11"/>
      <c r="E247" s="11"/>
      <c r="F247" s="14"/>
      <c r="G247" s="11"/>
      <c r="H247" s="11"/>
      <c r="I247" s="16"/>
      <c r="J247" s="16"/>
      <c r="K247" s="16"/>
      <c r="L247" s="11"/>
      <c r="M247" s="16"/>
      <c r="N247" s="11"/>
      <c r="O247" s="16"/>
      <c r="P247" s="11"/>
      <c r="Q247" s="11"/>
    </row>
    <row r="248" spans="1:17" ht="15" customHeight="1" x14ac:dyDescent="0.25">
      <c r="A248" s="11"/>
      <c r="B248" s="11"/>
      <c r="C248" s="11"/>
      <c r="D248" s="11"/>
      <c r="E248" s="11"/>
      <c r="F248" s="14"/>
      <c r="G248" s="15"/>
      <c r="H248" s="11"/>
      <c r="I248" s="16"/>
      <c r="J248" s="16"/>
      <c r="K248" s="16"/>
      <c r="L248" s="11"/>
      <c r="M248" s="11"/>
      <c r="N248" s="16"/>
      <c r="O248" s="11"/>
      <c r="P248" s="11"/>
      <c r="Q248" s="11"/>
    </row>
    <row r="249" spans="1:17" ht="15" customHeight="1" x14ac:dyDescent="0.25">
      <c r="A249" s="11"/>
      <c r="B249" s="11"/>
      <c r="C249" s="11"/>
      <c r="D249" s="11"/>
      <c r="E249" s="11"/>
      <c r="F249" s="14"/>
      <c r="G249" s="11"/>
      <c r="H249" s="11"/>
      <c r="I249" s="16"/>
      <c r="J249" s="16"/>
      <c r="K249" s="16"/>
      <c r="L249" s="11"/>
      <c r="M249" s="16"/>
      <c r="N249" s="11"/>
      <c r="O249" s="16"/>
      <c r="P249" s="11"/>
      <c r="Q249" s="11"/>
    </row>
    <row r="250" spans="1:17" ht="15" customHeight="1" x14ac:dyDescent="0.25">
      <c r="A250" s="11"/>
      <c r="B250" s="11"/>
      <c r="C250" s="11"/>
      <c r="D250" s="13"/>
      <c r="E250" s="13"/>
      <c r="F250" s="11"/>
      <c r="G250" s="11"/>
      <c r="H250" s="13"/>
      <c r="I250" s="17"/>
      <c r="J250" s="17"/>
      <c r="K250" s="17"/>
      <c r="L250" s="19"/>
      <c r="M250" s="11"/>
      <c r="N250" s="18"/>
      <c r="O250" s="11"/>
      <c r="P250" s="11"/>
      <c r="Q250" s="11"/>
    </row>
    <row r="251" spans="1:17" ht="15" customHeight="1" x14ac:dyDescent="0.25">
      <c r="A251" s="11"/>
      <c r="B251" s="11"/>
      <c r="C251" s="11"/>
      <c r="D251" s="11"/>
      <c r="E251" s="11"/>
      <c r="F251" s="11"/>
      <c r="G251" s="11"/>
      <c r="H251" s="11"/>
      <c r="I251" s="18"/>
      <c r="J251" s="18"/>
      <c r="K251" s="18"/>
      <c r="L251" s="11"/>
      <c r="M251" s="11"/>
      <c r="N251" s="18"/>
      <c r="O251" s="11"/>
      <c r="P251" s="11"/>
      <c r="Q251" s="11"/>
    </row>
    <row r="252" spans="1:17" ht="15" customHeight="1" x14ac:dyDescent="0.25">
      <c r="A252" s="11"/>
      <c r="B252" s="11"/>
      <c r="C252" s="11"/>
      <c r="D252" s="13"/>
      <c r="E252" s="13"/>
      <c r="F252" s="11"/>
      <c r="G252" s="11"/>
      <c r="H252" s="13"/>
      <c r="I252" s="18"/>
      <c r="J252" s="18"/>
      <c r="K252" s="18"/>
      <c r="L252" s="11"/>
      <c r="M252" s="11"/>
      <c r="N252" s="18"/>
      <c r="O252" s="11"/>
      <c r="P252" s="11"/>
      <c r="Q252" s="11"/>
    </row>
    <row r="253" spans="1:17" ht="15" customHeight="1" x14ac:dyDescent="0.25">
      <c r="A253" s="11"/>
      <c r="B253" s="11"/>
      <c r="C253" s="11"/>
      <c r="D253" s="11"/>
      <c r="E253" s="11"/>
      <c r="F253" s="11"/>
      <c r="G253" s="11"/>
      <c r="H253" s="11"/>
      <c r="I253" s="18"/>
      <c r="J253" s="18"/>
      <c r="K253" s="18"/>
      <c r="L253" s="11"/>
      <c r="M253" s="11"/>
      <c r="N253" s="18"/>
      <c r="O253" s="11"/>
      <c r="P253" s="11"/>
      <c r="Q253" s="11"/>
    </row>
    <row r="254" spans="1:17" ht="15" customHeight="1" x14ac:dyDescent="0.25">
      <c r="A254" s="11"/>
      <c r="B254" s="11"/>
      <c r="C254" s="11"/>
      <c r="D254" s="11"/>
      <c r="E254" s="13"/>
      <c r="F254" s="11"/>
      <c r="G254" s="11"/>
      <c r="H254" s="11"/>
      <c r="I254" s="18"/>
      <c r="J254" s="18"/>
      <c r="K254" s="18"/>
      <c r="L254" s="11"/>
      <c r="M254" s="11"/>
      <c r="N254" s="18"/>
      <c r="O254" s="11"/>
      <c r="P254" s="11"/>
      <c r="Q254" s="11"/>
    </row>
    <row r="255" spans="1:17" ht="15" customHeight="1" x14ac:dyDescent="0.25">
      <c r="A255" s="11"/>
      <c r="B255" s="11"/>
      <c r="C255" s="11"/>
      <c r="D255" s="11"/>
      <c r="E255" s="11"/>
      <c r="F255" s="11"/>
      <c r="G255" s="11"/>
      <c r="H255" s="11"/>
      <c r="I255" s="18"/>
      <c r="J255" s="18"/>
      <c r="K255" s="18"/>
      <c r="L255" s="11"/>
      <c r="M255" s="18"/>
      <c r="N255" s="18"/>
      <c r="O255" s="11"/>
      <c r="P255" s="11"/>
      <c r="Q255" s="11"/>
    </row>
    <row r="256" spans="1:17" ht="15" customHeight="1" x14ac:dyDescent="0.25">
      <c r="A256" s="11"/>
      <c r="B256" s="11"/>
      <c r="C256" s="11"/>
      <c r="D256" s="11"/>
      <c r="E256" s="11"/>
      <c r="F256" s="11"/>
      <c r="G256" s="11"/>
      <c r="H256" s="21"/>
      <c r="I256" s="11"/>
      <c r="J256" s="11"/>
      <c r="K256" s="11"/>
      <c r="L256" s="11"/>
      <c r="M256" s="11"/>
      <c r="N256" s="11"/>
      <c r="O256" s="11"/>
      <c r="P256" s="11"/>
      <c r="Q256" s="11"/>
    </row>
    <row r="257" spans="1:17" ht="15" customHeight="1" x14ac:dyDescent="0.25">
      <c r="A257" s="11"/>
      <c r="B257" s="11"/>
      <c r="C257" s="11"/>
      <c r="D257" s="11"/>
      <c r="E257" s="11"/>
      <c r="F257" s="11"/>
      <c r="G257" s="11"/>
      <c r="H257" s="21"/>
      <c r="I257" s="11"/>
      <c r="J257" s="11"/>
      <c r="K257" s="11"/>
      <c r="L257" s="11"/>
      <c r="M257" s="11"/>
      <c r="N257" s="11"/>
      <c r="O257" s="11"/>
      <c r="P257" s="11"/>
      <c r="Q257" s="11"/>
    </row>
    <row r="258" spans="1:17" ht="15" customHeight="1" x14ac:dyDescent="0.25">
      <c r="A258" s="11"/>
      <c r="B258" s="11"/>
      <c r="C258" s="11"/>
      <c r="D258" s="11"/>
      <c r="E258" s="11"/>
      <c r="F258" s="11"/>
      <c r="G258" s="11"/>
      <c r="H258" s="11"/>
      <c r="I258" s="11"/>
      <c r="J258" s="11"/>
      <c r="K258" s="11"/>
      <c r="L258" s="11"/>
      <c r="M258" s="11"/>
      <c r="N258" s="11"/>
      <c r="O258" s="11"/>
      <c r="P258" s="11"/>
      <c r="Q258" s="11"/>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21</vt:i4>
      </vt:variant>
    </vt:vector>
  </HeadingPairs>
  <TitlesOfParts>
    <vt:vector size="48" baseType="lpstr">
      <vt:lpstr>Checkliste</vt:lpstr>
      <vt:lpstr>Listen</vt:lpstr>
      <vt:lpstr>Deckblatt M</vt:lpstr>
      <vt:lpstr>Gesamtsumme M je LB</vt:lpstr>
      <vt:lpstr>Verteilungsschlüssel M</vt:lpstr>
      <vt:lpstr>AV gesamt M</vt:lpstr>
      <vt:lpstr>AV LB I M</vt:lpstr>
      <vt:lpstr>AV LB II M</vt:lpstr>
      <vt:lpstr>AV LB III M</vt:lpstr>
      <vt:lpstr>Abschreibungen M</vt:lpstr>
      <vt:lpstr>Darlehen M</vt:lpstr>
      <vt:lpstr>EK- Zins M</vt:lpstr>
      <vt:lpstr>Instandhaltung M</vt:lpstr>
      <vt:lpstr>Preisindizes Wohngebäude</vt:lpstr>
      <vt:lpstr>Verbraucherpreisindex</vt:lpstr>
      <vt:lpstr>Miete Pacht Leasing M</vt:lpstr>
      <vt:lpstr>Auflösung Sonderposten M</vt:lpstr>
      <vt:lpstr>Gesamtsumme V</vt:lpstr>
      <vt:lpstr>AV gesamt V</vt:lpstr>
      <vt:lpstr>Abschreibungen V</vt:lpstr>
      <vt:lpstr>Darlehen V</vt:lpstr>
      <vt:lpstr>EK- Zins V</vt:lpstr>
      <vt:lpstr>Instandhaltung V</vt:lpstr>
      <vt:lpstr>Preisindizes Wohngebäude V</vt:lpstr>
      <vt:lpstr>Verbraucherpreisindex V</vt:lpstr>
      <vt:lpstr>Miete Pacht Leasing V</vt:lpstr>
      <vt:lpstr>Auflösung Sonderposten V</vt:lpstr>
      <vt:lpstr>'Abschreibungen M'!Druckbereich</vt:lpstr>
      <vt:lpstr>'Abschreibungen V'!Druckbereich</vt:lpstr>
      <vt:lpstr>'Auflösung Sonderposten M'!Druckbereich</vt:lpstr>
      <vt:lpstr>'Auflösung Sonderposten V'!Druckbereich</vt:lpstr>
      <vt:lpstr>'AV gesamt M'!Druckbereich</vt:lpstr>
      <vt:lpstr>Checkliste!Druckbereich</vt:lpstr>
      <vt:lpstr>'Darlehen M'!Druckbereich</vt:lpstr>
      <vt:lpstr>'Darlehen V'!Druckbereich</vt:lpstr>
      <vt:lpstr>'Deckblatt M'!Druckbereich</vt:lpstr>
      <vt:lpstr>'EK- Zins V'!Druckbereich</vt:lpstr>
      <vt:lpstr>'Gesamtsumme M je LB'!Druckbereich</vt:lpstr>
      <vt:lpstr>'Gesamtsumme V'!Druckbereich</vt:lpstr>
      <vt:lpstr>'Instandhaltung M'!Druckbereich</vt:lpstr>
      <vt:lpstr>'Instandhaltung V'!Druckbereich</vt:lpstr>
      <vt:lpstr>'Miete Pacht Leasing M'!Druckbereich</vt:lpstr>
      <vt:lpstr>'Miete Pacht Leasing V'!Druckbereich</vt:lpstr>
      <vt:lpstr>'Preisindizes Wohngebäude'!Druckbereich</vt:lpstr>
      <vt:lpstr>'Preisindizes Wohngebäude V'!Druckbereich</vt:lpstr>
      <vt:lpstr>'Verteilungsschlüssel M'!Druckbereich</vt:lpstr>
      <vt:lpstr>Verbraucherpreisindex!Print_Area</vt:lpstr>
      <vt:lpstr>'Verbraucherpreisindex 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Höres, Alena (RPGI)</cp:lastModifiedBy>
  <cp:lastPrinted>2023-02-02T10:58:19Z</cp:lastPrinted>
  <dcterms:created xsi:type="dcterms:W3CDTF">1998-09-30T09:36:57Z</dcterms:created>
  <dcterms:modified xsi:type="dcterms:W3CDTF">2023-02-02T11:07:11Z</dcterms:modified>
</cp:coreProperties>
</file>